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domia049\Documents\References\"/>
    </mc:Choice>
  </mc:AlternateContent>
  <xr:revisionPtr revIDLastSave="0" documentId="13_ncr:1_{E87C8189-65DF-453D-B94A-DEAE8960472D}" xr6:coauthVersionLast="47" xr6:coauthVersionMax="47" xr10:uidLastSave="{00000000-0000-0000-0000-000000000000}"/>
  <bookViews>
    <workbookView xWindow="31095" yWindow="2235" windowWidth="25005" windowHeight="12105" activeTab="1" xr2:uid="{00000000-000D-0000-FFFF-FFFF00000000}"/>
  </bookViews>
  <sheets>
    <sheet name="Budget Information" sheetId="1" r:id="rId1"/>
    <sheet name="General Ledger" sheetId="21" r:id="rId2"/>
    <sheet name="Jamal - Beauty" sheetId="20" r:id="rId3"/>
    <sheet name="Azamat - Grandeur" sheetId="2" r:id="rId4"/>
    <sheet name="Nur - Light" sheetId="3" r:id="rId5"/>
    <sheet name="Rahmat - Mercy" sheetId="4" r:id="rId6"/>
    <sheet name="Kalimat - Words" sheetId="5" r:id="rId7"/>
    <sheet name="Kamal - Perfection" sheetId="6" r:id="rId8"/>
    <sheet name="Asma' - Names" sheetId="7" r:id="rId9"/>
    <sheet name="Izzat - Might" sheetId="8" r:id="rId10"/>
    <sheet name="Mashiyyat - Will" sheetId="9" r:id="rId11"/>
    <sheet name="Ilm - Knowledge" sheetId="10" r:id="rId12"/>
    <sheet name=" Qudrat - Power" sheetId="11" r:id="rId13"/>
    <sheet name="Qawl - Speech" sheetId="12" r:id="rId14"/>
    <sheet name="Masa'il - Questions" sheetId="13" r:id="rId15"/>
    <sheet name="Sharaf - Honor" sheetId="14" r:id="rId16"/>
    <sheet name="Sultan - Sovereignty" sheetId="15" r:id="rId17"/>
    <sheet name="Mulk - Dominion" sheetId="16" r:id="rId18"/>
    <sheet name="Ala - Loftiness" sheetId="17" r:id="rId19"/>
    <sheet name=" Baha - Splendor" sheetId="18" r:id="rId20"/>
    <sheet name="Jalal - Glory" sheetId="19" r:id="rId21"/>
    <sheet name="Rec#101-500" sheetId="22" r:id="rId22"/>
  </sheets>
  <definedNames>
    <definedName name="_xlnm.Print_Area" localSheetId="19">' Baha - Splendor'!$A$1:$F$64</definedName>
    <definedName name="_xlnm.Print_Area" localSheetId="12">' Qudrat - Power'!$A$1:$F$64</definedName>
    <definedName name="_xlnm.Print_Area" localSheetId="18">'Ala - Loftiness'!$A$1:$F$64</definedName>
    <definedName name="_xlnm.Print_Area" localSheetId="3">'Azamat - Grandeur'!$A$1:$F$65</definedName>
    <definedName name="_xlnm.Print_Area" localSheetId="0">'Budget Information'!$A$1:$E$57</definedName>
    <definedName name="_xlnm.Print_Area" localSheetId="11">'Ilm - Knowledge'!$A$1:$F$64</definedName>
    <definedName name="_xlnm.Print_Area" localSheetId="9">'Izzat - Might'!$A$1:$F$64</definedName>
    <definedName name="_xlnm.Print_Area" localSheetId="20">'Jalal - Glory'!$A$1:$F$64</definedName>
    <definedName name="_xlnm.Print_Area" localSheetId="2">'Jamal - Beauty'!$A$1:$F$64</definedName>
    <definedName name="_xlnm.Print_Area" localSheetId="6">'Kalimat - Words'!$A$1:$F$64</definedName>
    <definedName name="_xlnm.Print_Area" localSheetId="7">'Kamal - Perfection'!$A$1:$F$64</definedName>
    <definedName name="_xlnm.Print_Area" localSheetId="14">'Masa''il - Questions'!$A$1:$F$64</definedName>
    <definedName name="_xlnm.Print_Area" localSheetId="10">'Mashiyyat - Will'!$A$1:$F$64</definedName>
    <definedName name="_xlnm.Print_Area" localSheetId="17">'Mulk - Dominion'!$A$1:$F$64</definedName>
    <definedName name="_xlnm.Print_Area" localSheetId="4">'Nur - Light'!$A$1:$F$64</definedName>
    <definedName name="_xlnm.Print_Area" localSheetId="13">'Qawl - Speech'!$A$1:$F$64</definedName>
    <definedName name="_xlnm.Print_Area" localSheetId="5">'Rahmat - Mercy'!$A$1:$F$64</definedName>
    <definedName name="_xlnm.Print_Area" localSheetId="21">'Rec#101-500'!$A$1:$H$5334</definedName>
    <definedName name="_xlnm.Print_Area" localSheetId="15">'Sharaf - Honor'!$A$1:$F$64</definedName>
    <definedName name="_xlnm.Print_Area" localSheetId="16">'Sultan - Sovereignty'!$A$1:$F$64</definedName>
    <definedName name="_xlnm.Print_Titles" localSheetId="1">'General Ledger'!$A:$E,'General Ledger'!$1:$2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9" i="20" l="1"/>
  <c r="K24" i="21"/>
  <c r="D13" i="17"/>
  <c r="D13" i="16"/>
  <c r="D13" i="15"/>
  <c r="D13" i="14"/>
  <c r="D13" i="13"/>
  <c r="D13" i="12"/>
  <c r="D13" i="11"/>
  <c r="D13" i="10"/>
  <c r="D13" i="9"/>
  <c r="D13" i="8"/>
  <c r="D13" i="7"/>
  <c r="D13" i="6"/>
  <c r="D13" i="5"/>
  <c r="D13" i="4"/>
  <c r="D13" i="3"/>
  <c r="D13" i="20"/>
  <c r="M110" i="21" l="1"/>
  <c r="E110" i="21"/>
  <c r="A2" i="3" l="1"/>
  <c r="B21" i="19" l="1"/>
  <c r="B22" i="19"/>
  <c r="B23" i="19"/>
  <c r="B24" i="19"/>
  <c r="B25" i="19"/>
  <c r="B26" i="19"/>
  <c r="B27" i="19"/>
  <c r="B28" i="19"/>
  <c r="B29" i="19"/>
  <c r="B30" i="19"/>
  <c r="B31" i="19"/>
  <c r="B32" i="19"/>
  <c r="B20" i="19"/>
  <c r="B21" i="15"/>
  <c r="B22" i="15"/>
  <c r="B23" i="15"/>
  <c r="B24" i="15"/>
  <c r="B25" i="15"/>
  <c r="B26" i="15"/>
  <c r="B27" i="15"/>
  <c r="B28" i="15"/>
  <c r="B29" i="15"/>
  <c r="B30" i="15"/>
  <c r="B31" i="15"/>
  <c r="B32" i="15"/>
  <c r="B20" i="15"/>
  <c r="B19" i="15"/>
  <c r="B21" i="4" l="1"/>
  <c r="B22" i="4"/>
  <c r="B23" i="4"/>
  <c r="B24" i="4"/>
  <c r="B25" i="4"/>
  <c r="B26" i="4"/>
  <c r="B27" i="4"/>
  <c r="B28" i="4"/>
  <c r="B29" i="4"/>
  <c r="B30" i="4"/>
  <c r="B31" i="4"/>
  <c r="B32" i="4"/>
  <c r="B20" i="4"/>
  <c r="B19" i="4"/>
  <c r="B21" i="5"/>
  <c r="B22" i="5"/>
  <c r="B23" i="5"/>
  <c r="B24" i="5"/>
  <c r="B25" i="5"/>
  <c r="B26" i="5"/>
  <c r="B27" i="5"/>
  <c r="B28" i="5"/>
  <c r="B29" i="5"/>
  <c r="B30" i="5"/>
  <c r="B31" i="5"/>
  <c r="B32" i="5"/>
  <c r="B20" i="5"/>
  <c r="B19" i="5"/>
  <c r="A2" i="4" l="1"/>
  <c r="AD2" i="21"/>
  <c r="AC2" i="21"/>
  <c r="AB2" i="21" l="1"/>
  <c r="AA2" i="21"/>
  <c r="B19" i="19"/>
  <c r="C16" i="19"/>
  <c r="C15" i="19"/>
  <c r="B20" i="18"/>
  <c r="B21" i="18"/>
  <c r="B22" i="18"/>
  <c r="B23" i="18"/>
  <c r="B24" i="18"/>
  <c r="B25" i="18"/>
  <c r="B26" i="18"/>
  <c r="B27" i="18"/>
  <c r="B28" i="18"/>
  <c r="B29" i="18"/>
  <c r="B30" i="18"/>
  <c r="B31" i="18"/>
  <c r="B32" i="18"/>
  <c r="B19" i="18"/>
  <c r="C2" i="18"/>
  <c r="B32" i="17"/>
  <c r="B31" i="17"/>
  <c r="B30" i="17"/>
  <c r="B29" i="17"/>
  <c r="B28" i="17"/>
  <c r="B27" i="17"/>
  <c r="B26" i="17"/>
  <c r="B25" i="17"/>
  <c r="B24" i="17"/>
  <c r="B23" i="17"/>
  <c r="B22" i="17"/>
  <c r="B21" i="17"/>
  <c r="B20" i="17"/>
  <c r="B19" i="17"/>
  <c r="B20" i="16"/>
  <c r="B21" i="16"/>
  <c r="B22" i="16"/>
  <c r="B23" i="16"/>
  <c r="B24" i="16"/>
  <c r="B25" i="16"/>
  <c r="B26" i="16"/>
  <c r="B27" i="16"/>
  <c r="B28" i="16"/>
  <c r="B29" i="16"/>
  <c r="B30" i="16"/>
  <c r="B31" i="16"/>
  <c r="B32" i="16"/>
  <c r="B19" i="16"/>
  <c r="B20" i="14"/>
  <c r="B21" i="14"/>
  <c r="B22" i="14"/>
  <c r="B23" i="14"/>
  <c r="B24" i="14"/>
  <c r="B25" i="14"/>
  <c r="B26" i="14"/>
  <c r="B27" i="14"/>
  <c r="B28" i="14"/>
  <c r="B29" i="14"/>
  <c r="B30" i="14"/>
  <c r="B31" i="14"/>
  <c r="B32" i="14"/>
  <c r="B19" i="14"/>
  <c r="B20" i="13"/>
  <c r="B21" i="13"/>
  <c r="B22" i="13"/>
  <c r="B23" i="13"/>
  <c r="B24" i="13"/>
  <c r="B25" i="13"/>
  <c r="B26" i="13"/>
  <c r="B27" i="13"/>
  <c r="B28" i="13"/>
  <c r="B29" i="13"/>
  <c r="B30" i="13"/>
  <c r="B31" i="13"/>
  <c r="B32" i="13"/>
  <c r="B19" i="13"/>
  <c r="B20" i="12" l="1"/>
  <c r="B21" i="12"/>
  <c r="B22" i="12"/>
  <c r="B23" i="12"/>
  <c r="B24" i="12"/>
  <c r="B25" i="12"/>
  <c r="B26" i="12"/>
  <c r="B27" i="12"/>
  <c r="B28" i="12"/>
  <c r="B29" i="12"/>
  <c r="B30" i="12"/>
  <c r="B31" i="12"/>
  <c r="B32" i="12"/>
  <c r="B19" i="12"/>
  <c r="A2" i="12"/>
  <c r="B20" i="11"/>
  <c r="B21" i="11"/>
  <c r="B22" i="11"/>
  <c r="B23" i="11"/>
  <c r="B24" i="11"/>
  <c r="B25" i="11"/>
  <c r="B26" i="11"/>
  <c r="B27" i="11"/>
  <c r="B28" i="11"/>
  <c r="B29" i="11"/>
  <c r="B30" i="11"/>
  <c r="B31" i="11"/>
  <c r="B32" i="11"/>
  <c r="B19" i="11"/>
  <c r="A2" i="11"/>
  <c r="B20" i="10"/>
  <c r="B21" i="10"/>
  <c r="B22" i="10"/>
  <c r="B23" i="10"/>
  <c r="B24" i="10"/>
  <c r="B25" i="10"/>
  <c r="B26" i="10"/>
  <c r="B27" i="10"/>
  <c r="B28" i="10"/>
  <c r="B29" i="10"/>
  <c r="B30" i="10"/>
  <c r="B31" i="10"/>
  <c r="B32" i="10"/>
  <c r="B19" i="10"/>
  <c r="A2" i="9"/>
  <c r="B20" i="9"/>
  <c r="B21" i="9"/>
  <c r="B22" i="9"/>
  <c r="B23" i="9"/>
  <c r="B24" i="9"/>
  <c r="B25" i="9"/>
  <c r="B26" i="9"/>
  <c r="B27" i="9"/>
  <c r="B28" i="9"/>
  <c r="B29" i="9"/>
  <c r="B30" i="9"/>
  <c r="B31" i="9"/>
  <c r="B32" i="9"/>
  <c r="B19" i="9"/>
  <c r="C16" i="9"/>
  <c r="C15" i="9"/>
  <c r="C14" i="9"/>
  <c r="B20" i="8"/>
  <c r="B21" i="8"/>
  <c r="B22" i="8"/>
  <c r="B23" i="8"/>
  <c r="B24" i="8"/>
  <c r="B25" i="8"/>
  <c r="B26" i="8"/>
  <c r="B27" i="8"/>
  <c r="B28" i="8"/>
  <c r="B29" i="8"/>
  <c r="B30" i="8"/>
  <c r="B31" i="8"/>
  <c r="B32" i="8"/>
  <c r="B19" i="8"/>
  <c r="A2" i="8" l="1"/>
  <c r="B20" i="7"/>
  <c r="B21" i="7"/>
  <c r="B22" i="7"/>
  <c r="B23" i="7"/>
  <c r="B24" i="7"/>
  <c r="B25" i="7"/>
  <c r="B26" i="7"/>
  <c r="B27" i="7"/>
  <c r="B28" i="7"/>
  <c r="B29" i="7"/>
  <c r="B30" i="7"/>
  <c r="B31" i="7"/>
  <c r="B32" i="7"/>
  <c r="B19" i="7"/>
  <c r="A2" i="2"/>
  <c r="A2" i="6"/>
  <c r="B20" i="6"/>
  <c r="B21" i="6"/>
  <c r="B22" i="6"/>
  <c r="B23" i="6"/>
  <c r="B24" i="6"/>
  <c r="B25" i="6"/>
  <c r="B26" i="6"/>
  <c r="B27" i="6"/>
  <c r="B28" i="6"/>
  <c r="B29" i="6"/>
  <c r="B30" i="6"/>
  <c r="B31" i="6"/>
  <c r="B32" i="6"/>
  <c r="B19" i="6"/>
  <c r="A2" i="5" l="1"/>
  <c r="B20" i="3"/>
  <c r="B21" i="3"/>
  <c r="B22" i="3"/>
  <c r="B23" i="3"/>
  <c r="B24" i="3"/>
  <c r="B25" i="3"/>
  <c r="B26" i="3"/>
  <c r="B27" i="3"/>
  <c r="B28" i="3"/>
  <c r="B29" i="3"/>
  <c r="B30" i="3"/>
  <c r="B31" i="3"/>
  <c r="B32" i="3"/>
  <c r="B19" i="3"/>
  <c r="B16" i="2" l="1"/>
  <c r="B20" i="2"/>
  <c r="B21" i="2"/>
  <c r="B22" i="2"/>
  <c r="B23" i="2"/>
  <c r="B24" i="2"/>
  <c r="B25" i="2"/>
  <c r="B26" i="2"/>
  <c r="B27" i="2"/>
  <c r="B28" i="2"/>
  <c r="B29" i="2"/>
  <c r="B30" i="2"/>
  <c r="B31" i="2"/>
  <c r="B32" i="2"/>
  <c r="B19" i="2"/>
  <c r="E9" i="20" l="1"/>
  <c r="E10" i="20" s="1"/>
  <c r="E8" i="20"/>
  <c r="A2" i="20"/>
  <c r="B41" i="20"/>
  <c r="B40" i="20"/>
  <c r="B39" i="20"/>
  <c r="B38" i="20"/>
  <c r="B37" i="20"/>
  <c r="B36" i="20"/>
  <c r="B20" i="20"/>
  <c r="B21" i="20"/>
  <c r="B22" i="20"/>
  <c r="B23" i="20"/>
  <c r="B24" i="20"/>
  <c r="B25" i="20"/>
  <c r="B26" i="20"/>
  <c r="B27" i="20"/>
  <c r="B28" i="20"/>
  <c r="B29" i="20"/>
  <c r="B30" i="20"/>
  <c r="B31" i="20"/>
  <c r="B32" i="20"/>
  <c r="B19" i="20"/>
  <c r="B16" i="20"/>
  <c r="C13" i="20" l="1"/>
  <c r="C13" i="2" s="1"/>
  <c r="C17" i="2" s="1"/>
  <c r="C21" i="20"/>
  <c r="C21" i="2" s="1"/>
  <c r="C21" i="3" s="1"/>
  <c r="C21" i="4" s="1"/>
  <c r="C21" i="5" s="1"/>
  <c r="C21" i="6" s="1"/>
  <c r="C21" i="7" s="1"/>
  <c r="C21" i="8" s="1"/>
  <c r="C21" i="9" s="1"/>
  <c r="C21" i="10" s="1"/>
  <c r="C21" i="11" s="1"/>
  <c r="C21" i="12" s="1"/>
  <c r="C21" i="13" s="1"/>
  <c r="C21" i="14" s="1"/>
  <c r="C21" i="15" s="1"/>
  <c r="C21" i="16" s="1"/>
  <c r="C21" i="17" s="1"/>
  <c r="C21" i="18" s="1"/>
  <c r="C21" i="19" s="1"/>
  <c r="C22" i="20"/>
  <c r="C22" i="2" s="1"/>
  <c r="C22" i="3" s="1"/>
  <c r="C22" i="4" s="1"/>
  <c r="C22" i="5" s="1"/>
  <c r="C22" i="6" s="1"/>
  <c r="C22" i="7" s="1"/>
  <c r="C22" i="8" s="1"/>
  <c r="C22" i="9" s="1"/>
  <c r="C22" i="10" s="1"/>
  <c r="C22" i="11" s="1"/>
  <c r="C22" i="12" s="1"/>
  <c r="C22" i="13" s="1"/>
  <c r="C22" i="14" s="1"/>
  <c r="C22" i="15" s="1"/>
  <c r="C22" i="16" s="1"/>
  <c r="C22" i="17" s="1"/>
  <c r="C22" i="18" s="1"/>
  <c r="C22" i="19" s="1"/>
  <c r="C23" i="20"/>
  <c r="C23" i="2" s="1"/>
  <c r="C23" i="3" s="1"/>
  <c r="C23" i="4" s="1"/>
  <c r="C23" i="5" s="1"/>
  <c r="C23" i="6" s="1"/>
  <c r="C23" i="7" s="1"/>
  <c r="C23" i="8" s="1"/>
  <c r="C23" i="9" s="1"/>
  <c r="C23" i="10" s="1"/>
  <c r="C23" i="11" s="1"/>
  <c r="C23" i="12" s="1"/>
  <c r="C23" i="13" s="1"/>
  <c r="C23" i="14" s="1"/>
  <c r="C23" i="15" s="1"/>
  <c r="C23" i="16" s="1"/>
  <c r="C23" i="17" s="1"/>
  <c r="C23" i="18" s="1"/>
  <c r="C23" i="19" s="1"/>
  <c r="C24" i="20"/>
  <c r="C24" i="2" s="1"/>
  <c r="C24" i="3" s="1"/>
  <c r="C24" i="4" s="1"/>
  <c r="C24" i="5" s="1"/>
  <c r="C24" i="6" s="1"/>
  <c r="C24" i="7" s="1"/>
  <c r="C24" i="8" s="1"/>
  <c r="C24" i="9" s="1"/>
  <c r="C24" i="10" s="1"/>
  <c r="C24" i="11" s="1"/>
  <c r="C24" i="12" s="1"/>
  <c r="C24" i="13" s="1"/>
  <c r="C24" i="14" s="1"/>
  <c r="C24" i="15" s="1"/>
  <c r="C24" i="16" s="1"/>
  <c r="C24" i="17" s="1"/>
  <c r="C24" i="18" s="1"/>
  <c r="C24" i="19" s="1"/>
  <c r="C25" i="20"/>
  <c r="C25" i="2" s="1"/>
  <c r="C25" i="3" s="1"/>
  <c r="C25" i="4" s="1"/>
  <c r="C25" i="5" s="1"/>
  <c r="C25" i="6" s="1"/>
  <c r="C25" i="7" s="1"/>
  <c r="C25" i="8" s="1"/>
  <c r="C25" i="9" s="1"/>
  <c r="C25" i="10" s="1"/>
  <c r="C25" i="11" s="1"/>
  <c r="C25" i="12" s="1"/>
  <c r="C25" i="13" s="1"/>
  <c r="C25" i="14" s="1"/>
  <c r="C25" i="15" s="1"/>
  <c r="C25" i="16" s="1"/>
  <c r="C25" i="17" s="1"/>
  <c r="C25" i="18" s="1"/>
  <c r="C25" i="19" s="1"/>
  <c r="C26" i="20"/>
  <c r="C26" i="2" s="1"/>
  <c r="C26" i="3" s="1"/>
  <c r="C26" i="4" s="1"/>
  <c r="C26" i="5" s="1"/>
  <c r="C26" i="6" s="1"/>
  <c r="C26" i="7" s="1"/>
  <c r="C26" i="8" s="1"/>
  <c r="C26" i="9" s="1"/>
  <c r="C26" i="10" s="1"/>
  <c r="C26" i="11" s="1"/>
  <c r="C26" i="12" s="1"/>
  <c r="C26" i="13" s="1"/>
  <c r="C26" i="14" s="1"/>
  <c r="C26" i="15" s="1"/>
  <c r="C26" i="16" s="1"/>
  <c r="C26" i="17" s="1"/>
  <c r="C26" i="18" s="1"/>
  <c r="C26" i="19" s="1"/>
  <c r="C27" i="20"/>
  <c r="C27" i="2" s="1"/>
  <c r="C27" i="3" s="1"/>
  <c r="C27" i="4" s="1"/>
  <c r="C27" i="5" s="1"/>
  <c r="C27" i="6" s="1"/>
  <c r="C27" i="7" s="1"/>
  <c r="C27" i="8" s="1"/>
  <c r="C27" i="9" s="1"/>
  <c r="C27" i="10" s="1"/>
  <c r="C27" i="11" s="1"/>
  <c r="C27" i="12" s="1"/>
  <c r="C27" i="13" s="1"/>
  <c r="C27" i="14" s="1"/>
  <c r="C27" i="15" s="1"/>
  <c r="C27" i="16" s="1"/>
  <c r="C27" i="17" s="1"/>
  <c r="C27" i="18" s="1"/>
  <c r="C27" i="19" s="1"/>
  <c r="C28" i="20"/>
  <c r="C28" i="2" s="1"/>
  <c r="C28" i="3" s="1"/>
  <c r="C28" i="4" s="1"/>
  <c r="C28" i="5" s="1"/>
  <c r="C28" i="6" s="1"/>
  <c r="C28" i="7" s="1"/>
  <c r="C28" i="8" s="1"/>
  <c r="C28" i="9" s="1"/>
  <c r="C28" i="10" s="1"/>
  <c r="C28" i="11" s="1"/>
  <c r="C28" i="12" s="1"/>
  <c r="C28" i="13" s="1"/>
  <c r="C28" i="14" s="1"/>
  <c r="C28" i="15" s="1"/>
  <c r="C28" i="16" s="1"/>
  <c r="C28" i="17" s="1"/>
  <c r="C28" i="18" s="1"/>
  <c r="C28" i="19" s="1"/>
  <c r="C29" i="20"/>
  <c r="C29" i="2" s="1"/>
  <c r="C29" i="3" s="1"/>
  <c r="C29" i="4" s="1"/>
  <c r="C29" i="5" s="1"/>
  <c r="C29" i="6" s="1"/>
  <c r="C29" i="7" s="1"/>
  <c r="C29" i="8" s="1"/>
  <c r="C29" i="9" s="1"/>
  <c r="C30" i="20"/>
  <c r="C30" i="2" s="1"/>
  <c r="C30" i="3" s="1"/>
  <c r="C30" i="4" s="1"/>
  <c r="C30" i="5" s="1"/>
  <c r="C30" i="6" s="1"/>
  <c r="C30" i="7" s="1"/>
  <c r="C30" i="8" s="1"/>
  <c r="C30" i="9" s="1"/>
  <c r="C30" i="10" s="1"/>
  <c r="C30" i="11" s="1"/>
  <c r="C30" i="12" s="1"/>
  <c r="C30" i="13" s="1"/>
  <c r="C30" i="14" s="1"/>
  <c r="C30" i="15" s="1"/>
  <c r="C30" i="16" s="1"/>
  <c r="C30" i="17" s="1"/>
  <c r="C30" i="18" s="1"/>
  <c r="C30" i="19" s="1"/>
  <c r="C31" i="20"/>
  <c r="C31" i="2" s="1"/>
  <c r="C31" i="3" s="1"/>
  <c r="C31" i="4" s="1"/>
  <c r="C31" i="5" s="1"/>
  <c r="C31" i="6" s="1"/>
  <c r="C31" i="7" s="1"/>
  <c r="C31" i="8" s="1"/>
  <c r="C31" i="9" s="1"/>
  <c r="C31" i="10" s="1"/>
  <c r="C31" i="11" s="1"/>
  <c r="C31" i="12" s="1"/>
  <c r="C31" i="13" s="1"/>
  <c r="C31" i="14" s="1"/>
  <c r="C31" i="15" s="1"/>
  <c r="C31" i="16" s="1"/>
  <c r="C31" i="17" s="1"/>
  <c r="C31" i="18" s="1"/>
  <c r="C31" i="19" s="1"/>
  <c r="C32" i="20"/>
  <c r="C32" i="2" s="1"/>
  <c r="C32" i="3" s="1"/>
  <c r="C32" i="4" s="1"/>
  <c r="C32" i="5" s="1"/>
  <c r="C32" i="6" s="1"/>
  <c r="C32" i="7" s="1"/>
  <c r="C32" i="8" s="1"/>
  <c r="C32" i="9" s="1"/>
  <c r="C32" i="10" s="1"/>
  <c r="C32" i="11" s="1"/>
  <c r="C32" i="12" s="1"/>
  <c r="C32" i="13" s="1"/>
  <c r="C32" i="14" s="1"/>
  <c r="C32" i="15" s="1"/>
  <c r="C32" i="16" s="1"/>
  <c r="C32" i="17" s="1"/>
  <c r="C32" i="18" s="1"/>
  <c r="C32" i="19" s="1"/>
  <c r="C20" i="20"/>
  <c r="C20" i="2" s="1"/>
  <c r="C20" i="3" s="1"/>
  <c r="C20" i="4" s="1"/>
  <c r="C20" i="5" s="1"/>
  <c r="C20" i="6" s="1"/>
  <c r="C20" i="7" s="1"/>
  <c r="C20" i="8" s="1"/>
  <c r="C20" i="9" s="1"/>
  <c r="C20" i="10" s="1"/>
  <c r="C20" i="11" s="1"/>
  <c r="C20" i="12" s="1"/>
  <c r="C20" i="13" s="1"/>
  <c r="C20" i="14" s="1"/>
  <c r="C20" i="15" s="1"/>
  <c r="C20" i="16" s="1"/>
  <c r="C20" i="17" s="1"/>
  <c r="C20" i="18" s="1"/>
  <c r="C20" i="19" s="1"/>
  <c r="C19" i="20"/>
  <c r="C19" i="2" s="1"/>
  <c r="C19" i="3" s="1"/>
  <c r="C19" i="4" s="1"/>
  <c r="C19" i="5" s="1"/>
  <c r="C19" i="6" s="1"/>
  <c r="C19" i="7" s="1"/>
  <c r="C19" i="8" s="1"/>
  <c r="C19" i="9" s="1"/>
  <c r="C19" i="10" s="1"/>
  <c r="C19" i="11" s="1"/>
  <c r="C19" i="12" s="1"/>
  <c r="C19" i="13" s="1"/>
  <c r="C19" i="14" s="1"/>
  <c r="C19" i="15" s="1"/>
  <c r="C19" i="16" s="1"/>
  <c r="C19" i="17" s="1"/>
  <c r="C19" i="18" s="1"/>
  <c r="C19" i="19" s="1"/>
  <c r="C29" i="10" l="1"/>
  <c r="C29" i="11" s="1"/>
  <c r="C29" i="12" s="1"/>
  <c r="C29" i="13" s="1"/>
  <c r="C29" i="14" s="1"/>
  <c r="C29" i="15" s="1"/>
  <c r="C29" i="16" s="1"/>
  <c r="C29" i="17" s="1"/>
  <c r="C29" i="18" s="1"/>
  <c r="C29" i="19" s="1"/>
  <c r="C17" i="20"/>
  <c r="AT2" i="21"/>
  <c r="B53" i="20" s="1"/>
  <c r="AS2" i="21"/>
  <c r="B52" i="20" s="1"/>
  <c r="AR2" i="21"/>
  <c r="B51" i="20" s="1"/>
  <c r="AQ2" i="21"/>
  <c r="B50" i="20" s="1"/>
  <c r="AP2" i="21"/>
  <c r="B49" i="20" s="1"/>
  <c r="AO2" i="21"/>
  <c r="B48" i="20" s="1"/>
  <c r="M5" i="21"/>
  <c r="M24" i="21"/>
  <c r="D15" i="20" s="1"/>
  <c r="E15" i="20" s="1"/>
  <c r="M26" i="21"/>
  <c r="M45" i="21"/>
  <c r="M47" i="21"/>
  <c r="M66" i="21"/>
  <c r="D15" i="3" s="1"/>
  <c r="M68" i="21"/>
  <c r="M87" i="21"/>
  <c r="D15" i="4" s="1"/>
  <c r="M89" i="21"/>
  <c r="M108" i="21"/>
  <c r="M129" i="21"/>
  <c r="D15" i="6" s="1"/>
  <c r="M131" i="21"/>
  <c r="M150" i="21"/>
  <c r="D15" i="7" s="1"/>
  <c r="M152" i="21"/>
  <c r="M171" i="21"/>
  <c r="D15" i="8" s="1"/>
  <c r="M173" i="21"/>
  <c r="M192" i="21"/>
  <c r="D15" i="9" s="1"/>
  <c r="M194" i="21"/>
  <c r="M213" i="21"/>
  <c r="D15" i="10" s="1"/>
  <c r="M215" i="21"/>
  <c r="M234" i="21"/>
  <c r="D15" i="11" s="1"/>
  <c r="M236" i="21"/>
  <c r="M255" i="21"/>
  <c r="D15" i="12" s="1"/>
  <c r="M257" i="21"/>
  <c r="M276" i="21"/>
  <c r="D15" i="13" s="1"/>
  <c r="M278" i="21"/>
  <c r="M297" i="21"/>
  <c r="D15" i="14" s="1"/>
  <c r="M299" i="21"/>
  <c r="M318" i="21"/>
  <c r="D15" i="15" s="1"/>
  <c r="M320" i="21"/>
  <c r="M339" i="21"/>
  <c r="D15" i="16" s="1"/>
  <c r="M341" i="21"/>
  <c r="M360" i="21"/>
  <c r="D15" i="17" s="1"/>
  <c r="M362" i="21"/>
  <c r="M381" i="21"/>
  <c r="D15" i="18" s="1"/>
  <c r="M383" i="21"/>
  <c r="M402" i="21"/>
  <c r="D15" i="19" s="1"/>
  <c r="D50" i="1"/>
  <c r="B42" i="1"/>
  <c r="C38" i="1"/>
  <c r="E37" i="1"/>
  <c r="E36" i="1"/>
  <c r="E35" i="1"/>
  <c r="E34" i="1"/>
  <c r="E33" i="1"/>
  <c r="E32" i="1"/>
  <c r="E31" i="1"/>
  <c r="E30" i="1"/>
  <c r="E29" i="1"/>
  <c r="E28" i="1"/>
  <c r="E27" i="1"/>
  <c r="E26" i="1"/>
  <c r="E25" i="1"/>
  <c r="E24" i="1"/>
  <c r="C19" i="1"/>
  <c r="E15" i="1"/>
  <c r="D12" i="1"/>
  <c r="M25" i="21" l="1"/>
  <c r="D15" i="5"/>
  <c r="E38" i="1"/>
  <c r="M46" i="21"/>
  <c r="M67" i="21" s="1"/>
  <c r="M88" i="21" s="1"/>
  <c r="M109" i="21" s="1"/>
  <c r="M130" i="21" s="1"/>
  <c r="M151" i="21" s="1"/>
  <c r="M172" i="21" s="1"/>
  <c r="M193" i="21" s="1"/>
  <c r="M214" i="21" s="1"/>
  <c r="M235" i="21" s="1"/>
  <c r="M256" i="21" s="1"/>
  <c r="M277" i="21" s="1"/>
  <c r="M298" i="21" s="1"/>
  <c r="M319" i="21" s="1"/>
  <c r="M340" i="21" s="1"/>
  <c r="M361" i="21" s="1"/>
  <c r="M382" i="21" s="1"/>
  <c r="M403" i="21" s="1"/>
  <c r="D16" i="1" s="1"/>
  <c r="D15" i="2"/>
  <c r="E15" i="2" s="1"/>
  <c r="C33" i="20"/>
  <c r="E383" i="21" l="1"/>
  <c r="E362" i="21"/>
  <c r="E341" i="21"/>
  <c r="E320" i="21"/>
  <c r="E299" i="21"/>
  <c r="E278" i="21"/>
  <c r="E257" i="21"/>
  <c r="E236" i="21"/>
  <c r="E215" i="21"/>
  <c r="E194" i="21"/>
  <c r="E173" i="21"/>
  <c r="O164" i="21"/>
  <c r="AE164" i="21"/>
  <c r="AM164" i="21"/>
  <c r="AU164" i="21"/>
  <c r="E152" i="21"/>
  <c r="E131" i="21"/>
  <c r="E5" i="21"/>
  <c r="E26" i="21"/>
  <c r="E47" i="21"/>
  <c r="E68" i="21"/>
  <c r="E89" i="21"/>
  <c r="AU391" i="21"/>
  <c r="AM391" i="21"/>
  <c r="AE391" i="21"/>
  <c r="O391" i="21"/>
  <c r="AU390" i="21"/>
  <c r="AM390" i="21"/>
  <c r="AE390" i="21"/>
  <c r="O390" i="21"/>
  <c r="AU389" i="21"/>
  <c r="AM389" i="21"/>
  <c r="AE389" i="21"/>
  <c r="O389" i="21"/>
  <c r="AU372" i="21"/>
  <c r="AM372" i="21"/>
  <c r="AE372" i="21"/>
  <c r="O372" i="21"/>
  <c r="AU371" i="21"/>
  <c r="AM371" i="21"/>
  <c r="AE371" i="21"/>
  <c r="O371" i="21"/>
  <c r="AU370" i="21"/>
  <c r="AM370" i="21"/>
  <c r="AE370" i="21"/>
  <c r="O370" i="21"/>
  <c r="AU351" i="21"/>
  <c r="AM351" i="21"/>
  <c r="AE351" i="21"/>
  <c r="O351" i="21"/>
  <c r="AU350" i="21"/>
  <c r="AM350" i="21"/>
  <c r="AE350" i="21"/>
  <c r="O350" i="21"/>
  <c r="AU349" i="21"/>
  <c r="AM349" i="21"/>
  <c r="AE349" i="21"/>
  <c r="O349" i="21"/>
  <c r="AU330" i="21"/>
  <c r="AM330" i="21"/>
  <c r="AE330" i="21"/>
  <c r="O330" i="21"/>
  <c r="AU329" i="21"/>
  <c r="AM329" i="21"/>
  <c r="AE329" i="21"/>
  <c r="O329" i="21"/>
  <c r="AU328" i="21"/>
  <c r="AM328" i="21"/>
  <c r="AE328" i="21"/>
  <c r="O328" i="21"/>
  <c r="AU307" i="21"/>
  <c r="AM307" i="21"/>
  <c r="AE307" i="21"/>
  <c r="O307" i="21"/>
  <c r="AU306" i="21"/>
  <c r="AM306" i="21"/>
  <c r="AE306" i="21"/>
  <c r="O306" i="21"/>
  <c r="AU305" i="21"/>
  <c r="AM305" i="21"/>
  <c r="AE305" i="21"/>
  <c r="O305" i="21"/>
  <c r="AU288" i="21"/>
  <c r="AM288" i="21"/>
  <c r="AE288" i="21"/>
  <c r="O288" i="21"/>
  <c r="AU287" i="21"/>
  <c r="AM287" i="21"/>
  <c r="AE287" i="21"/>
  <c r="O287" i="21"/>
  <c r="AU286" i="21"/>
  <c r="AM286" i="21"/>
  <c r="AE286" i="21"/>
  <c r="O286" i="21"/>
  <c r="AU265" i="21"/>
  <c r="AM265" i="21"/>
  <c r="AE265" i="21"/>
  <c r="O265" i="21"/>
  <c r="AU264" i="21"/>
  <c r="AM264" i="21"/>
  <c r="AE264" i="21"/>
  <c r="O264" i="21"/>
  <c r="AU263" i="21"/>
  <c r="AM263" i="21"/>
  <c r="AE263" i="21"/>
  <c r="O263" i="21"/>
  <c r="AU244" i="21"/>
  <c r="AM244" i="21"/>
  <c r="AE244" i="21"/>
  <c r="O244" i="21"/>
  <c r="AU243" i="21"/>
  <c r="AM243" i="21"/>
  <c r="AE243" i="21"/>
  <c r="O243" i="21"/>
  <c r="AU242" i="21"/>
  <c r="AM242" i="21"/>
  <c r="AE242" i="21"/>
  <c r="O242" i="21"/>
  <c r="AU224" i="21"/>
  <c r="AM224" i="21"/>
  <c r="AE224" i="21"/>
  <c r="O224" i="21"/>
  <c r="AU223" i="21"/>
  <c r="AM223" i="21"/>
  <c r="AE223" i="21"/>
  <c r="O223" i="21"/>
  <c r="AU222" i="21"/>
  <c r="AM222" i="21"/>
  <c r="AE222" i="21"/>
  <c r="O222" i="21"/>
  <c r="AU204" i="21"/>
  <c r="AM204" i="21"/>
  <c r="AE204" i="21"/>
  <c r="O204" i="21"/>
  <c r="AU203" i="21"/>
  <c r="AM203" i="21"/>
  <c r="AE203" i="21"/>
  <c r="O203" i="21"/>
  <c r="AU202" i="21"/>
  <c r="AM202" i="21"/>
  <c r="AE202" i="21"/>
  <c r="O202" i="21"/>
  <c r="AU183" i="21"/>
  <c r="AM183" i="21"/>
  <c r="AE183" i="21"/>
  <c r="O183" i="21"/>
  <c r="AU182" i="21"/>
  <c r="AM182" i="21"/>
  <c r="AE182" i="21"/>
  <c r="O182" i="21"/>
  <c r="AU181" i="21"/>
  <c r="AM181" i="21"/>
  <c r="AE181" i="21"/>
  <c r="O181" i="21"/>
  <c r="AU163" i="21"/>
  <c r="AM163" i="21"/>
  <c r="AE163" i="21"/>
  <c r="O163" i="21"/>
  <c r="AU162" i="21"/>
  <c r="AM162" i="21"/>
  <c r="AE162" i="21"/>
  <c r="O162" i="21"/>
  <c r="AU161" i="21"/>
  <c r="AM161" i="21"/>
  <c r="AE161" i="21"/>
  <c r="O161" i="21"/>
  <c r="AU160" i="21"/>
  <c r="AM160" i="21"/>
  <c r="AE160" i="21"/>
  <c r="O160" i="21"/>
  <c r="AU142" i="21"/>
  <c r="AM142" i="21"/>
  <c r="AE142" i="21"/>
  <c r="O142" i="21"/>
  <c r="AU141" i="21"/>
  <c r="AM141" i="21"/>
  <c r="AE141" i="21"/>
  <c r="O141" i="21"/>
  <c r="AU140" i="21"/>
  <c r="AM140" i="21"/>
  <c r="AE140" i="21"/>
  <c r="O140" i="21"/>
  <c r="AU122" i="21"/>
  <c r="AM122" i="21"/>
  <c r="AE122" i="21"/>
  <c r="O122" i="21"/>
  <c r="AU121" i="21"/>
  <c r="AM121" i="21"/>
  <c r="AE121" i="21"/>
  <c r="O121" i="21"/>
  <c r="AU120" i="21"/>
  <c r="AM120" i="21"/>
  <c r="AE120" i="21"/>
  <c r="O120" i="21"/>
  <c r="AU119" i="21"/>
  <c r="AM119" i="21"/>
  <c r="AE119" i="21"/>
  <c r="O119" i="21"/>
  <c r="AU101" i="21"/>
  <c r="AM101" i="21"/>
  <c r="AE101" i="21"/>
  <c r="O101" i="21"/>
  <c r="AU100" i="21"/>
  <c r="AM100" i="21"/>
  <c r="AE100" i="21"/>
  <c r="O100" i="21"/>
  <c r="AU99" i="21"/>
  <c r="AM99" i="21"/>
  <c r="AE99" i="21"/>
  <c r="O99" i="21"/>
  <c r="AU98" i="21"/>
  <c r="AM98" i="21"/>
  <c r="AE98" i="21"/>
  <c r="O98" i="21"/>
  <c r="AU76" i="21"/>
  <c r="AM76" i="21"/>
  <c r="AE76" i="21"/>
  <c r="O76" i="21"/>
  <c r="AU75" i="21"/>
  <c r="AM75" i="21"/>
  <c r="AE75" i="21"/>
  <c r="O75" i="21"/>
  <c r="AU74" i="21"/>
  <c r="AM74" i="21"/>
  <c r="AE74" i="21"/>
  <c r="O74" i="21"/>
  <c r="AU57" i="21"/>
  <c r="AM57" i="21"/>
  <c r="AE57" i="21"/>
  <c r="O57" i="21"/>
  <c r="AU56" i="21"/>
  <c r="AM56" i="21"/>
  <c r="AE56" i="21"/>
  <c r="O56" i="21"/>
  <c r="AU55" i="21"/>
  <c r="AM55" i="21"/>
  <c r="AE55" i="21"/>
  <c r="O55" i="21"/>
  <c r="AU38" i="21"/>
  <c r="AE38" i="21"/>
  <c r="AM38" i="21"/>
  <c r="O38" i="21"/>
  <c r="AU37" i="21"/>
  <c r="AE37" i="21"/>
  <c r="AM37" i="21"/>
  <c r="O37" i="21"/>
  <c r="AU36" i="21"/>
  <c r="AE36" i="21"/>
  <c r="AM36" i="21"/>
  <c r="O36" i="21"/>
  <c r="AU35" i="21"/>
  <c r="AE35" i="21"/>
  <c r="AM35" i="21"/>
  <c r="O35" i="21"/>
  <c r="AU41" i="21"/>
  <c r="AE41" i="21"/>
  <c r="AM41" i="21"/>
  <c r="O41" i="21"/>
  <c r="AU40" i="21"/>
  <c r="AE40" i="21"/>
  <c r="AM40" i="21"/>
  <c r="O40" i="21"/>
  <c r="AU39" i="21"/>
  <c r="AE39" i="21"/>
  <c r="AM39" i="21"/>
  <c r="O39" i="21"/>
  <c r="K402" i="21" l="1"/>
  <c r="K381" i="21"/>
  <c r="K360" i="21"/>
  <c r="K339" i="21"/>
  <c r="K318" i="21"/>
  <c r="K297" i="21"/>
  <c r="K276" i="21"/>
  <c r="K255" i="21"/>
  <c r="K234" i="21"/>
  <c r="K213" i="21"/>
  <c r="K192" i="21"/>
  <c r="K150" i="21"/>
  <c r="K129" i="21"/>
  <c r="K108" i="21"/>
  <c r="K87" i="21"/>
  <c r="K66" i="21"/>
  <c r="K45" i="21"/>
  <c r="D13" i="2" s="1"/>
  <c r="I4" i="21"/>
  <c r="K4" i="21"/>
  <c r="AU14" i="21" l="1"/>
  <c r="AE14" i="21"/>
  <c r="AM14" i="21"/>
  <c r="O14" i="21"/>
  <c r="AU13" i="21"/>
  <c r="AE13" i="21"/>
  <c r="AM13" i="21"/>
  <c r="O13" i="21"/>
  <c r="AU12" i="21"/>
  <c r="AE12" i="21"/>
  <c r="AM12" i="21"/>
  <c r="O12" i="21"/>
  <c r="AU11" i="21"/>
  <c r="AE11" i="21"/>
  <c r="AM11" i="21"/>
  <c r="O11" i="21"/>
  <c r="AU10" i="21"/>
  <c r="AE10" i="21"/>
  <c r="AM10" i="21"/>
  <c r="O10" i="21"/>
  <c r="AU9" i="21"/>
  <c r="AE9" i="21"/>
  <c r="AM9" i="21"/>
  <c r="O9" i="21"/>
  <c r="AU8" i="21"/>
  <c r="AE8" i="21"/>
  <c r="AM8" i="21"/>
  <c r="O8" i="21"/>
  <c r="AU7" i="21"/>
  <c r="AE7" i="21"/>
  <c r="AM7" i="21"/>
  <c r="O7" i="21"/>
  <c r="AU6" i="21"/>
  <c r="AE6" i="21"/>
  <c r="AM6" i="21"/>
  <c r="I6" i="21" s="1"/>
  <c r="I7" i="21" s="1"/>
  <c r="I8" i="21" s="1"/>
  <c r="O6" i="21"/>
  <c r="B53" i="5"/>
  <c r="B53" i="7"/>
  <c r="AO381" i="21"/>
  <c r="D48" i="18" s="1"/>
  <c r="AP381" i="21"/>
  <c r="D49" i="18" s="1"/>
  <c r="AQ381" i="21"/>
  <c r="D50" i="18" s="1"/>
  <c r="AR381" i="21"/>
  <c r="D51" i="18" s="1"/>
  <c r="AS381" i="21"/>
  <c r="D52" i="18" s="1"/>
  <c r="AT381" i="21"/>
  <c r="D53" i="18" s="1"/>
  <c r="Q381" i="21"/>
  <c r="D19" i="18" s="1"/>
  <c r="R381" i="21"/>
  <c r="D20" i="18" s="1"/>
  <c r="S381" i="21"/>
  <c r="D21" i="18" s="1"/>
  <c r="T381" i="21"/>
  <c r="D22" i="18" s="1"/>
  <c r="U381" i="21"/>
  <c r="D23" i="18" s="1"/>
  <c r="V381" i="21"/>
  <c r="D24" i="18" s="1"/>
  <c r="W381" i="21"/>
  <c r="D25" i="18" s="1"/>
  <c r="X381" i="21"/>
  <c r="D26" i="18" s="1"/>
  <c r="Y381" i="21"/>
  <c r="D27" i="18" s="1"/>
  <c r="Z381" i="21"/>
  <c r="D28" i="18" s="1"/>
  <c r="AA381" i="21"/>
  <c r="D29" i="18" s="1"/>
  <c r="AB381" i="21"/>
  <c r="D30" i="18" s="1"/>
  <c r="AC381" i="21"/>
  <c r="D31" i="18" s="1"/>
  <c r="AD381" i="21"/>
  <c r="D32" i="18" s="1"/>
  <c r="AG381" i="21"/>
  <c r="D36" i="18" s="1"/>
  <c r="AH381" i="21"/>
  <c r="D37" i="18" s="1"/>
  <c r="AI381" i="21"/>
  <c r="D38" i="18" s="1"/>
  <c r="AJ381" i="21"/>
  <c r="D39" i="18" s="1"/>
  <c r="AK381" i="21"/>
  <c r="D40" i="18" s="1"/>
  <c r="AL381" i="21"/>
  <c r="D41" i="18" s="1"/>
  <c r="O363" i="21"/>
  <c r="O364" i="21"/>
  <c r="O365" i="21"/>
  <c r="O366" i="21"/>
  <c r="O367" i="21"/>
  <c r="O368" i="21"/>
  <c r="O369" i="21"/>
  <c r="O373" i="21"/>
  <c r="O374" i="21"/>
  <c r="O375" i="21"/>
  <c r="O376" i="21"/>
  <c r="O377" i="21"/>
  <c r="O378" i="21"/>
  <c r="O379" i="21"/>
  <c r="B41" i="18"/>
  <c r="B53" i="18"/>
  <c r="E9" i="18"/>
  <c r="E8" i="18"/>
  <c r="E10" i="7"/>
  <c r="AH360" i="21"/>
  <c r="D37" i="17" s="1"/>
  <c r="AH339" i="21"/>
  <c r="D37" i="16" s="1"/>
  <c r="AH318" i="21"/>
  <c r="D37" i="15" s="1"/>
  <c r="AH297" i="21"/>
  <c r="D37" i="14" s="1"/>
  <c r="AH276" i="21"/>
  <c r="D37" i="13" s="1"/>
  <c r="AH255" i="21"/>
  <c r="D37" i="12" s="1"/>
  <c r="AH234" i="21"/>
  <c r="D37" i="11" s="1"/>
  <c r="AH213" i="21"/>
  <c r="D37" i="10" s="1"/>
  <c r="AH192" i="21"/>
  <c r="D37" i="9" s="1"/>
  <c r="AH171" i="21"/>
  <c r="D37" i="8" s="1"/>
  <c r="AH150" i="21"/>
  <c r="D37" i="7" s="1"/>
  <c r="AH129" i="21"/>
  <c r="D37" i="6" s="1"/>
  <c r="AH108" i="21"/>
  <c r="D37" i="5" s="1"/>
  <c r="AH87" i="21"/>
  <c r="D37" i="4" s="1"/>
  <c r="AH66" i="21"/>
  <c r="D37" i="3" s="1"/>
  <c r="AH45" i="21"/>
  <c r="D37" i="2" s="1"/>
  <c r="AH24" i="21"/>
  <c r="D37" i="20" s="1"/>
  <c r="E37" i="20" s="1"/>
  <c r="AI360" i="21"/>
  <c r="D38" i="17" s="1"/>
  <c r="AI339" i="21"/>
  <c r="D38" i="16" s="1"/>
  <c r="AI318" i="21"/>
  <c r="D38" i="15" s="1"/>
  <c r="AI297" i="21"/>
  <c r="D38" i="14" s="1"/>
  <c r="AI276" i="21"/>
  <c r="D38" i="13" s="1"/>
  <c r="AI255" i="21"/>
  <c r="D38" i="12" s="1"/>
  <c r="AI234" i="21"/>
  <c r="D38" i="11" s="1"/>
  <c r="AI213" i="21"/>
  <c r="D38" i="10" s="1"/>
  <c r="AI192" i="21"/>
  <c r="D38" i="9" s="1"/>
  <c r="AI171" i="21"/>
  <c r="D38" i="8" s="1"/>
  <c r="AI150" i="21"/>
  <c r="D38" i="7" s="1"/>
  <c r="AI129" i="21"/>
  <c r="D38" i="6" s="1"/>
  <c r="AI108" i="21"/>
  <c r="D38" i="5" s="1"/>
  <c r="AI87" i="21"/>
  <c r="D38" i="4" s="1"/>
  <c r="AI66" i="21"/>
  <c r="D38" i="3" s="1"/>
  <c r="AI45" i="21"/>
  <c r="D38" i="2" s="1"/>
  <c r="AI24" i="21"/>
  <c r="D38" i="20" s="1"/>
  <c r="E38" i="20" s="1"/>
  <c r="AJ360" i="21"/>
  <c r="D39" i="17" s="1"/>
  <c r="AJ339" i="21"/>
  <c r="D39" i="16" s="1"/>
  <c r="AJ318" i="21"/>
  <c r="D39" i="15" s="1"/>
  <c r="AJ297" i="21"/>
  <c r="D39" i="14" s="1"/>
  <c r="AJ276" i="21"/>
  <c r="D39" i="13" s="1"/>
  <c r="AJ255" i="21"/>
  <c r="D39" i="12" s="1"/>
  <c r="AJ234" i="21"/>
  <c r="D39" i="11" s="1"/>
  <c r="AJ213" i="21"/>
  <c r="D39" i="10" s="1"/>
  <c r="AJ192" i="21"/>
  <c r="D39" i="9" s="1"/>
  <c r="AJ171" i="21"/>
  <c r="D39" i="8" s="1"/>
  <c r="AJ150" i="21"/>
  <c r="D39" i="7" s="1"/>
  <c r="AJ129" i="21"/>
  <c r="D39" i="6" s="1"/>
  <c r="AJ108" i="21"/>
  <c r="D39" i="5" s="1"/>
  <c r="AJ87" i="21"/>
  <c r="D39" i="4" s="1"/>
  <c r="AJ66" i="21"/>
  <c r="D39" i="3" s="1"/>
  <c r="AJ45" i="21"/>
  <c r="D39" i="2" s="1"/>
  <c r="AJ24" i="21"/>
  <c r="D39" i="20" s="1"/>
  <c r="E39" i="20" s="1"/>
  <c r="AK360" i="21"/>
  <c r="D40" i="17" s="1"/>
  <c r="AK339" i="21"/>
  <c r="D40" i="16" s="1"/>
  <c r="AK318" i="21"/>
  <c r="D40" i="15" s="1"/>
  <c r="AK297" i="21"/>
  <c r="D40" i="14" s="1"/>
  <c r="AK276" i="21"/>
  <c r="D40" i="13" s="1"/>
  <c r="AK255" i="21"/>
  <c r="D40" i="12" s="1"/>
  <c r="AK234" i="21"/>
  <c r="D40" i="11" s="1"/>
  <c r="AK213" i="21"/>
  <c r="D40" i="10" s="1"/>
  <c r="AK192" i="21"/>
  <c r="D40" i="9" s="1"/>
  <c r="AK171" i="21"/>
  <c r="D40" i="8" s="1"/>
  <c r="AK150" i="21"/>
  <c r="D40" i="7" s="1"/>
  <c r="AK129" i="21"/>
  <c r="D40" i="6" s="1"/>
  <c r="AK108" i="21"/>
  <c r="D40" i="5" s="1"/>
  <c r="AK87" i="21"/>
  <c r="D40" i="4" s="1"/>
  <c r="AK66" i="21"/>
  <c r="D40" i="3" s="1"/>
  <c r="AK45" i="21"/>
  <c r="D40" i="2" s="1"/>
  <c r="AK24" i="21"/>
  <c r="D40" i="20" s="1"/>
  <c r="E40" i="20" s="1"/>
  <c r="AL360" i="21"/>
  <c r="D41" i="17" s="1"/>
  <c r="AL339" i="21"/>
  <c r="D41" i="16" s="1"/>
  <c r="AL318" i="21"/>
  <c r="D41" i="15" s="1"/>
  <c r="AL297" i="21"/>
  <c r="D41" i="14" s="1"/>
  <c r="AL276" i="21"/>
  <c r="D41" i="13" s="1"/>
  <c r="AL255" i="21"/>
  <c r="D41" i="12" s="1"/>
  <c r="AL234" i="21"/>
  <c r="D41" i="11" s="1"/>
  <c r="AL213" i="21"/>
  <c r="D41" i="10" s="1"/>
  <c r="AL192" i="21"/>
  <c r="D41" i="9" s="1"/>
  <c r="AL171" i="21"/>
  <c r="D41" i="8" s="1"/>
  <c r="AL150" i="21"/>
  <c r="D41" i="7" s="1"/>
  <c r="AL129" i="21"/>
  <c r="D41" i="6" s="1"/>
  <c r="AL108" i="21"/>
  <c r="D41" i="5" s="1"/>
  <c r="AL87" i="21"/>
  <c r="D41" i="4" s="1"/>
  <c r="AL66" i="21"/>
  <c r="D41" i="3" s="1"/>
  <c r="AL45" i="21"/>
  <c r="D41" i="2" s="1"/>
  <c r="AL24" i="21"/>
  <c r="D41" i="20" s="1"/>
  <c r="E41" i="20" s="1"/>
  <c r="O342" i="21"/>
  <c r="O343" i="21"/>
  <c r="O344" i="21"/>
  <c r="O345" i="21"/>
  <c r="O346" i="21"/>
  <c r="O347" i="21"/>
  <c r="O348" i="21"/>
  <c r="O352" i="21"/>
  <c r="O353" i="21"/>
  <c r="O354" i="21"/>
  <c r="O355" i="21"/>
  <c r="O356" i="21"/>
  <c r="O357" i="21"/>
  <c r="O358" i="21"/>
  <c r="O321" i="21"/>
  <c r="O322" i="21"/>
  <c r="O323" i="21"/>
  <c r="O324" i="21"/>
  <c r="O325" i="21"/>
  <c r="O326" i="21"/>
  <c r="O327" i="21"/>
  <c r="O331" i="21"/>
  <c r="O332" i="21"/>
  <c r="O333" i="21"/>
  <c r="O334" i="21"/>
  <c r="O335" i="21"/>
  <c r="O336" i="21"/>
  <c r="O337" i="21"/>
  <c r="O300" i="21"/>
  <c r="O301" i="21"/>
  <c r="O302" i="21"/>
  <c r="O303" i="21"/>
  <c r="O304" i="21"/>
  <c r="O308" i="21"/>
  <c r="O309" i="21"/>
  <c r="O310" i="21"/>
  <c r="O311" i="21"/>
  <c r="O312" i="21"/>
  <c r="O313" i="21"/>
  <c r="O314" i="21"/>
  <c r="O315" i="21"/>
  <c r="O316" i="21"/>
  <c r="O279" i="21"/>
  <c r="O280" i="21"/>
  <c r="O281" i="21"/>
  <c r="O282" i="21"/>
  <c r="O283" i="21"/>
  <c r="O284" i="21"/>
  <c r="O285" i="21"/>
  <c r="O289" i="21"/>
  <c r="O290" i="21"/>
  <c r="O291" i="21"/>
  <c r="O292" i="21"/>
  <c r="O293" i="21"/>
  <c r="O294" i="21"/>
  <c r="O295" i="21"/>
  <c r="O258" i="21"/>
  <c r="O259" i="21"/>
  <c r="O260" i="21"/>
  <c r="O261" i="21"/>
  <c r="O262" i="21"/>
  <c r="O266" i="21"/>
  <c r="O267" i="21"/>
  <c r="O268" i="21"/>
  <c r="O269" i="21"/>
  <c r="O270" i="21"/>
  <c r="O271" i="21"/>
  <c r="O272" i="21"/>
  <c r="O273" i="21"/>
  <c r="O274" i="21"/>
  <c r="O237" i="21"/>
  <c r="O238" i="21"/>
  <c r="O239" i="21"/>
  <c r="O240" i="21"/>
  <c r="O241" i="21"/>
  <c r="O245" i="21"/>
  <c r="O246" i="21"/>
  <c r="O247" i="21"/>
  <c r="O248" i="21"/>
  <c r="O249" i="21"/>
  <c r="O250" i="21"/>
  <c r="O251" i="21"/>
  <c r="O252" i="21"/>
  <c r="O253" i="21"/>
  <c r="L234" i="21"/>
  <c r="D14" i="11" s="1"/>
  <c r="N234" i="21"/>
  <c r="D16" i="11" s="1"/>
  <c r="O195" i="21"/>
  <c r="O196" i="21"/>
  <c r="O197" i="21"/>
  <c r="O198" i="21"/>
  <c r="O199" i="21"/>
  <c r="O200" i="21"/>
  <c r="O201" i="21"/>
  <c r="O205" i="21"/>
  <c r="O206" i="21"/>
  <c r="O207" i="21"/>
  <c r="O208" i="21"/>
  <c r="O209" i="21"/>
  <c r="O210" i="21"/>
  <c r="O211" i="21"/>
  <c r="O174" i="21"/>
  <c r="O175" i="21"/>
  <c r="O176" i="21"/>
  <c r="O177" i="21"/>
  <c r="O178" i="21"/>
  <c r="O179" i="21"/>
  <c r="O180" i="21"/>
  <c r="O184" i="21"/>
  <c r="O185" i="21"/>
  <c r="O186" i="21"/>
  <c r="O187" i="21"/>
  <c r="O188" i="21"/>
  <c r="O189" i="21"/>
  <c r="O190" i="21"/>
  <c r="O153" i="21"/>
  <c r="O154" i="21"/>
  <c r="O155" i="21"/>
  <c r="O156" i="21"/>
  <c r="O157" i="21"/>
  <c r="O158" i="21"/>
  <c r="O159" i="21"/>
  <c r="O165" i="21"/>
  <c r="O166" i="21"/>
  <c r="O167" i="21"/>
  <c r="O168" i="21"/>
  <c r="O169" i="21"/>
  <c r="O132" i="21"/>
  <c r="O133" i="21"/>
  <c r="O134" i="21"/>
  <c r="O135" i="21"/>
  <c r="O136" i="21"/>
  <c r="O137" i="21"/>
  <c r="O138" i="21"/>
  <c r="O139" i="21"/>
  <c r="O143" i="21"/>
  <c r="O144" i="21"/>
  <c r="O145" i="21"/>
  <c r="O146" i="21"/>
  <c r="O147" i="21"/>
  <c r="O148" i="21"/>
  <c r="O111" i="21"/>
  <c r="O112" i="21"/>
  <c r="O113" i="21"/>
  <c r="O114" i="21"/>
  <c r="O115" i="21"/>
  <c r="O116" i="21"/>
  <c r="O117" i="21"/>
  <c r="O118" i="21"/>
  <c r="O123" i="21"/>
  <c r="O124" i="21"/>
  <c r="O125" i="21"/>
  <c r="O126" i="21"/>
  <c r="O127" i="21"/>
  <c r="O90" i="21"/>
  <c r="O91" i="21"/>
  <c r="O92" i="21"/>
  <c r="O93" i="21"/>
  <c r="O94" i="21"/>
  <c r="O95" i="21"/>
  <c r="O96" i="21"/>
  <c r="O97" i="21"/>
  <c r="O102" i="21"/>
  <c r="O103" i="21"/>
  <c r="O104" i="21"/>
  <c r="O105" i="21"/>
  <c r="O106" i="21"/>
  <c r="O69" i="21"/>
  <c r="O70" i="21"/>
  <c r="O71" i="21"/>
  <c r="O72" i="21"/>
  <c r="O73" i="21"/>
  <c r="O77" i="21"/>
  <c r="O78" i="21"/>
  <c r="O79" i="21"/>
  <c r="O80" i="21"/>
  <c r="O81" i="21"/>
  <c r="O82" i="21"/>
  <c r="O83" i="21"/>
  <c r="O84" i="21"/>
  <c r="O85" i="21"/>
  <c r="O48" i="21"/>
  <c r="O49" i="21"/>
  <c r="O50" i="21"/>
  <c r="O51" i="21"/>
  <c r="O52" i="21"/>
  <c r="O53" i="21"/>
  <c r="O54" i="21"/>
  <c r="O58" i="21"/>
  <c r="O59" i="21"/>
  <c r="O60" i="21"/>
  <c r="O61" i="21"/>
  <c r="O62" i="21"/>
  <c r="O63" i="21"/>
  <c r="O64" i="21"/>
  <c r="O27" i="21"/>
  <c r="O28" i="21"/>
  <c r="O29" i="21"/>
  <c r="O30" i="21"/>
  <c r="O31" i="21"/>
  <c r="O32" i="21"/>
  <c r="O33" i="21"/>
  <c r="O34" i="21"/>
  <c r="O42" i="21"/>
  <c r="O43" i="21"/>
  <c r="O15" i="21"/>
  <c r="O16" i="21"/>
  <c r="O17" i="21"/>
  <c r="O18" i="21"/>
  <c r="O19" i="21"/>
  <c r="O20" i="21"/>
  <c r="O21" i="21"/>
  <c r="O22" i="21"/>
  <c r="Q360" i="21"/>
  <c r="D19" i="17" s="1"/>
  <c r="Q339" i="21"/>
  <c r="D19" i="16" s="1"/>
  <c r="Q318" i="21"/>
  <c r="D19" i="15" s="1"/>
  <c r="Q297" i="21"/>
  <c r="D19" i="14" s="1"/>
  <c r="Q276" i="21"/>
  <c r="D19" i="13" s="1"/>
  <c r="Q255" i="21"/>
  <c r="D19" i="12" s="1"/>
  <c r="Q234" i="21"/>
  <c r="D19" i="11" s="1"/>
  <c r="Q213" i="21"/>
  <c r="D19" i="10" s="1"/>
  <c r="Q192" i="21"/>
  <c r="D19" i="9" s="1"/>
  <c r="Q171" i="21"/>
  <c r="D19" i="8" s="1"/>
  <c r="Q150" i="21"/>
  <c r="D19" i="7" s="1"/>
  <c r="Q129" i="21"/>
  <c r="D19" i="6" s="1"/>
  <c r="Q108" i="21"/>
  <c r="D19" i="5" s="1"/>
  <c r="Q87" i="21"/>
  <c r="D19" i="4" s="1"/>
  <c r="Q66" i="21"/>
  <c r="D19" i="3" s="1"/>
  <c r="Q45" i="21"/>
  <c r="D19" i="2" s="1"/>
  <c r="Q24" i="21"/>
  <c r="D19" i="20" s="1"/>
  <c r="R360" i="21"/>
  <c r="D20" i="17" s="1"/>
  <c r="R339" i="21"/>
  <c r="D20" i="16" s="1"/>
  <c r="R318" i="21"/>
  <c r="D20" i="15" s="1"/>
  <c r="R297" i="21"/>
  <c r="D20" i="14" s="1"/>
  <c r="R276" i="21"/>
  <c r="D20" i="13" s="1"/>
  <c r="R255" i="21"/>
  <c r="D20" i="12" s="1"/>
  <c r="R234" i="21"/>
  <c r="D20" i="11" s="1"/>
  <c r="R213" i="21"/>
  <c r="D20" i="10" s="1"/>
  <c r="R192" i="21"/>
  <c r="D20" i="9" s="1"/>
  <c r="R171" i="21"/>
  <c r="D20" i="8" s="1"/>
  <c r="R150" i="21"/>
  <c r="D20" i="7" s="1"/>
  <c r="R129" i="21"/>
  <c r="D20" i="6" s="1"/>
  <c r="R108" i="21"/>
  <c r="D20" i="5" s="1"/>
  <c r="R87" i="21"/>
  <c r="D20" i="4" s="1"/>
  <c r="R66" i="21"/>
  <c r="D20" i="3" s="1"/>
  <c r="R45" i="21"/>
  <c r="D20" i="2" s="1"/>
  <c r="R24" i="21"/>
  <c r="S360" i="21"/>
  <c r="D21" i="17" s="1"/>
  <c r="S339" i="21"/>
  <c r="D21" i="16" s="1"/>
  <c r="S318" i="21"/>
  <c r="D21" i="15" s="1"/>
  <c r="S297" i="21"/>
  <c r="D21" i="14" s="1"/>
  <c r="S276" i="21"/>
  <c r="D21" i="13" s="1"/>
  <c r="S255" i="21"/>
  <c r="D21" i="12" s="1"/>
  <c r="S234" i="21"/>
  <c r="D21" i="11" s="1"/>
  <c r="S213" i="21"/>
  <c r="D21" i="10" s="1"/>
  <c r="S192" i="21"/>
  <c r="D21" i="9" s="1"/>
  <c r="S171" i="21"/>
  <c r="D21" i="8" s="1"/>
  <c r="S150" i="21"/>
  <c r="D21" i="7" s="1"/>
  <c r="S129" i="21"/>
  <c r="D21" i="6" s="1"/>
  <c r="S108" i="21"/>
  <c r="D21" i="5" s="1"/>
  <c r="S87" i="21"/>
  <c r="D21" i="4" s="1"/>
  <c r="S66" i="21"/>
  <c r="D21" i="3" s="1"/>
  <c r="S45" i="21"/>
  <c r="D21" i="2" s="1"/>
  <c r="S24" i="21"/>
  <c r="D21" i="20" s="1"/>
  <c r="E21" i="20" s="1"/>
  <c r="F21" i="20" s="1"/>
  <c r="T360" i="21"/>
  <c r="D22" i="17" s="1"/>
  <c r="T339" i="21"/>
  <c r="D22" i="16" s="1"/>
  <c r="T318" i="21"/>
  <c r="D22" i="15" s="1"/>
  <c r="T297" i="21"/>
  <c r="D22" i="14" s="1"/>
  <c r="T276" i="21"/>
  <c r="D22" i="13" s="1"/>
  <c r="T255" i="21"/>
  <c r="D22" i="12" s="1"/>
  <c r="T234" i="21"/>
  <c r="D22" i="11" s="1"/>
  <c r="T213" i="21"/>
  <c r="D22" i="10" s="1"/>
  <c r="T192" i="21"/>
  <c r="D22" i="9" s="1"/>
  <c r="T171" i="21"/>
  <c r="D22" i="8" s="1"/>
  <c r="T150" i="21"/>
  <c r="D22" i="7" s="1"/>
  <c r="T129" i="21"/>
  <c r="D22" i="6" s="1"/>
  <c r="T108" i="21"/>
  <c r="D22" i="5" s="1"/>
  <c r="T87" i="21"/>
  <c r="D22" i="4" s="1"/>
  <c r="T66" i="21"/>
  <c r="D22" i="3" s="1"/>
  <c r="T45" i="21"/>
  <c r="D22" i="2" s="1"/>
  <c r="T24" i="21"/>
  <c r="D22" i="20" s="1"/>
  <c r="E22" i="20" s="1"/>
  <c r="F22" i="20" s="1"/>
  <c r="U360" i="21"/>
  <c r="D23" i="17" s="1"/>
  <c r="U339" i="21"/>
  <c r="D23" i="16" s="1"/>
  <c r="U318" i="21"/>
  <c r="D23" i="15" s="1"/>
  <c r="U297" i="21"/>
  <c r="D23" i="14" s="1"/>
  <c r="U276" i="21"/>
  <c r="D23" i="13" s="1"/>
  <c r="U255" i="21"/>
  <c r="D23" i="12" s="1"/>
  <c r="U234" i="21"/>
  <c r="D23" i="11" s="1"/>
  <c r="U213" i="21"/>
  <c r="D23" i="10" s="1"/>
  <c r="U192" i="21"/>
  <c r="D23" i="9" s="1"/>
  <c r="U171" i="21"/>
  <c r="D23" i="8" s="1"/>
  <c r="U150" i="21"/>
  <c r="D23" i="7" s="1"/>
  <c r="U129" i="21"/>
  <c r="D23" i="6" s="1"/>
  <c r="U108" i="21"/>
  <c r="D23" i="5" s="1"/>
  <c r="U87" i="21"/>
  <c r="D23" i="4" s="1"/>
  <c r="U66" i="21"/>
  <c r="D23" i="3" s="1"/>
  <c r="U45" i="21"/>
  <c r="D23" i="2" s="1"/>
  <c r="U24" i="21"/>
  <c r="D23" i="20" s="1"/>
  <c r="E23" i="20" s="1"/>
  <c r="F23" i="20" s="1"/>
  <c r="V360" i="21"/>
  <c r="D24" i="17" s="1"/>
  <c r="V339" i="21"/>
  <c r="D24" i="16" s="1"/>
  <c r="V318" i="21"/>
  <c r="D24" i="15" s="1"/>
  <c r="V297" i="21"/>
  <c r="D24" i="14" s="1"/>
  <c r="V276" i="21"/>
  <c r="D24" i="13" s="1"/>
  <c r="V255" i="21"/>
  <c r="D24" i="12" s="1"/>
  <c r="V234" i="21"/>
  <c r="D24" i="11" s="1"/>
  <c r="V213" i="21"/>
  <c r="D24" i="10" s="1"/>
  <c r="V192" i="21"/>
  <c r="D24" i="9" s="1"/>
  <c r="V171" i="21"/>
  <c r="D24" i="8" s="1"/>
  <c r="V150" i="21"/>
  <c r="D24" i="7" s="1"/>
  <c r="V129" i="21"/>
  <c r="D24" i="6" s="1"/>
  <c r="V108" i="21"/>
  <c r="D24" i="5" s="1"/>
  <c r="V87" i="21"/>
  <c r="D24" i="4" s="1"/>
  <c r="V66" i="21"/>
  <c r="D24" i="3" s="1"/>
  <c r="V45" i="21"/>
  <c r="V24" i="21"/>
  <c r="D24" i="20" s="1"/>
  <c r="E24" i="20" s="1"/>
  <c r="F24" i="20" s="1"/>
  <c r="W360" i="21"/>
  <c r="D25" i="17" s="1"/>
  <c r="W339" i="21"/>
  <c r="D25" i="16" s="1"/>
  <c r="W318" i="21"/>
  <c r="D25" i="15" s="1"/>
  <c r="W297" i="21"/>
  <c r="D25" i="14" s="1"/>
  <c r="W276" i="21"/>
  <c r="D25" i="13" s="1"/>
  <c r="W255" i="21"/>
  <c r="D25" i="12" s="1"/>
  <c r="W234" i="21"/>
  <c r="D25" i="11" s="1"/>
  <c r="W213" i="21"/>
  <c r="D25" i="10" s="1"/>
  <c r="W192" i="21"/>
  <c r="D25" i="9" s="1"/>
  <c r="W171" i="21"/>
  <c r="D25" i="8" s="1"/>
  <c r="W150" i="21"/>
  <c r="D25" i="7" s="1"/>
  <c r="W129" i="21"/>
  <c r="D25" i="6" s="1"/>
  <c r="W108" i="21"/>
  <c r="D25" i="5" s="1"/>
  <c r="W87" i="21"/>
  <c r="D25" i="4" s="1"/>
  <c r="W66" i="21"/>
  <c r="D25" i="3" s="1"/>
  <c r="W45" i="21"/>
  <c r="D25" i="2" s="1"/>
  <c r="W24" i="21"/>
  <c r="D25" i="20" s="1"/>
  <c r="E25" i="20" s="1"/>
  <c r="F25" i="20" s="1"/>
  <c r="X360" i="21"/>
  <c r="D26" i="17" s="1"/>
  <c r="X339" i="21"/>
  <c r="D26" i="16" s="1"/>
  <c r="X318" i="21"/>
  <c r="D26" i="15" s="1"/>
  <c r="X297" i="21"/>
  <c r="D26" i="14" s="1"/>
  <c r="X276" i="21"/>
  <c r="D26" i="13" s="1"/>
  <c r="X255" i="21"/>
  <c r="D26" i="12" s="1"/>
  <c r="X234" i="21"/>
  <c r="D26" i="11" s="1"/>
  <c r="X213" i="21"/>
  <c r="D26" i="10" s="1"/>
  <c r="X192" i="21"/>
  <c r="D26" i="9" s="1"/>
  <c r="X171" i="21"/>
  <c r="D26" i="8" s="1"/>
  <c r="X150" i="21"/>
  <c r="D26" i="7" s="1"/>
  <c r="X129" i="21"/>
  <c r="D26" i="6" s="1"/>
  <c r="X108" i="21"/>
  <c r="D26" i="5" s="1"/>
  <c r="X87" i="21"/>
  <c r="D26" i="4" s="1"/>
  <c r="X66" i="21"/>
  <c r="D26" i="3" s="1"/>
  <c r="X45" i="21"/>
  <c r="D26" i="2" s="1"/>
  <c r="X24" i="21"/>
  <c r="D26" i="20" s="1"/>
  <c r="E26" i="20" s="1"/>
  <c r="F26" i="20" s="1"/>
  <c r="Y360" i="21"/>
  <c r="D27" i="17" s="1"/>
  <c r="Y339" i="21"/>
  <c r="D27" i="16" s="1"/>
  <c r="Y318" i="21"/>
  <c r="D27" i="15" s="1"/>
  <c r="Y297" i="21"/>
  <c r="D27" i="14" s="1"/>
  <c r="Y276" i="21"/>
  <c r="D27" i="13" s="1"/>
  <c r="Y255" i="21"/>
  <c r="D27" i="12" s="1"/>
  <c r="Y234" i="21"/>
  <c r="D27" i="11" s="1"/>
  <c r="Y213" i="21"/>
  <c r="D27" i="10" s="1"/>
  <c r="Y192" i="21"/>
  <c r="D27" i="9" s="1"/>
  <c r="Y171" i="21"/>
  <c r="D27" i="8" s="1"/>
  <c r="Y150" i="21"/>
  <c r="D27" i="7" s="1"/>
  <c r="Y129" i="21"/>
  <c r="D27" i="6" s="1"/>
  <c r="Y108" i="21"/>
  <c r="D27" i="5" s="1"/>
  <c r="Y87" i="21"/>
  <c r="D27" i="4" s="1"/>
  <c r="Y66" i="21"/>
  <c r="D27" i="3" s="1"/>
  <c r="Y45" i="21"/>
  <c r="Y24" i="21"/>
  <c r="D27" i="20" s="1"/>
  <c r="E27" i="20" s="1"/>
  <c r="F27" i="20" s="1"/>
  <c r="Z360" i="21"/>
  <c r="D28" i="17" s="1"/>
  <c r="Z339" i="21"/>
  <c r="D28" i="16" s="1"/>
  <c r="Z318" i="21"/>
  <c r="D28" i="15" s="1"/>
  <c r="Z297" i="21"/>
  <c r="D28" i="14" s="1"/>
  <c r="Z276" i="21"/>
  <c r="D28" i="13" s="1"/>
  <c r="Z255" i="21"/>
  <c r="D28" i="12" s="1"/>
  <c r="Z234" i="21"/>
  <c r="D28" i="11" s="1"/>
  <c r="Z213" i="21"/>
  <c r="D28" i="10" s="1"/>
  <c r="Z192" i="21"/>
  <c r="D28" i="9" s="1"/>
  <c r="Z171" i="21"/>
  <c r="D28" i="8" s="1"/>
  <c r="Z150" i="21"/>
  <c r="D28" i="7" s="1"/>
  <c r="Z129" i="21"/>
  <c r="D28" i="6" s="1"/>
  <c r="Z108" i="21"/>
  <c r="D28" i="5" s="1"/>
  <c r="Z87" i="21"/>
  <c r="D28" i="4" s="1"/>
  <c r="Z66" i="21"/>
  <c r="D28" i="3" s="1"/>
  <c r="Z45" i="21"/>
  <c r="D28" i="2" s="1"/>
  <c r="Z24" i="21"/>
  <c r="D28" i="20" s="1"/>
  <c r="E28" i="20" s="1"/>
  <c r="F28" i="20" s="1"/>
  <c r="AA360" i="21"/>
  <c r="D29" i="17" s="1"/>
  <c r="AA339" i="21"/>
  <c r="D29" i="16" s="1"/>
  <c r="AA318" i="21"/>
  <c r="D29" i="15" s="1"/>
  <c r="AA297" i="21"/>
  <c r="D29" i="14" s="1"/>
  <c r="AA276" i="21"/>
  <c r="D29" i="13" s="1"/>
  <c r="AA255" i="21"/>
  <c r="D29" i="12" s="1"/>
  <c r="AA234" i="21"/>
  <c r="D29" i="11" s="1"/>
  <c r="AA213" i="21"/>
  <c r="D29" i="10" s="1"/>
  <c r="AA192" i="21"/>
  <c r="D29" i="9" s="1"/>
  <c r="AA171" i="21"/>
  <c r="D29" i="8" s="1"/>
  <c r="AA150" i="21"/>
  <c r="D29" i="7" s="1"/>
  <c r="AA129" i="21"/>
  <c r="D29" i="6" s="1"/>
  <c r="AA108" i="21"/>
  <c r="D29" i="5" s="1"/>
  <c r="AA87" i="21"/>
  <c r="D29" i="4" s="1"/>
  <c r="AA66" i="21"/>
  <c r="D29" i="3" s="1"/>
  <c r="AA45" i="21"/>
  <c r="D29" i="2" s="1"/>
  <c r="AA24" i="21"/>
  <c r="D29" i="20" s="1"/>
  <c r="E29" i="20" s="1"/>
  <c r="F29" i="20" s="1"/>
  <c r="AB360" i="21"/>
  <c r="D30" i="17" s="1"/>
  <c r="AB339" i="21"/>
  <c r="D30" i="16" s="1"/>
  <c r="AB318" i="21"/>
  <c r="D30" i="15" s="1"/>
  <c r="AB297" i="21"/>
  <c r="D30" i="14" s="1"/>
  <c r="AB276" i="21"/>
  <c r="D30" i="13" s="1"/>
  <c r="AB255" i="21"/>
  <c r="D30" i="12" s="1"/>
  <c r="AB234" i="21"/>
  <c r="D30" i="11" s="1"/>
  <c r="AB213" i="21"/>
  <c r="D30" i="10" s="1"/>
  <c r="AB192" i="21"/>
  <c r="D30" i="9" s="1"/>
  <c r="AB171" i="21"/>
  <c r="D30" i="8" s="1"/>
  <c r="AB150" i="21"/>
  <c r="D30" i="7" s="1"/>
  <c r="AB129" i="21"/>
  <c r="D30" i="6" s="1"/>
  <c r="AB108" i="21"/>
  <c r="D30" i="5" s="1"/>
  <c r="AB87" i="21"/>
  <c r="D30" i="4" s="1"/>
  <c r="AB66" i="21"/>
  <c r="D30" i="3" s="1"/>
  <c r="AB45" i="21"/>
  <c r="D30" i="2" s="1"/>
  <c r="AB24" i="21"/>
  <c r="D30" i="20" s="1"/>
  <c r="E30" i="20" s="1"/>
  <c r="F30" i="20" s="1"/>
  <c r="AC360" i="21"/>
  <c r="D31" i="17" s="1"/>
  <c r="AC339" i="21"/>
  <c r="D31" i="16" s="1"/>
  <c r="AC318" i="21"/>
  <c r="D31" i="15" s="1"/>
  <c r="AC297" i="21"/>
  <c r="D31" i="14" s="1"/>
  <c r="AC276" i="21"/>
  <c r="D31" i="13" s="1"/>
  <c r="AC255" i="21"/>
  <c r="D31" i="12" s="1"/>
  <c r="AC234" i="21"/>
  <c r="D31" i="11" s="1"/>
  <c r="AC213" i="21"/>
  <c r="D31" i="10" s="1"/>
  <c r="AC192" i="21"/>
  <c r="D31" i="9" s="1"/>
  <c r="AC171" i="21"/>
  <c r="D31" i="8" s="1"/>
  <c r="AC150" i="21"/>
  <c r="D31" i="7" s="1"/>
  <c r="AC129" i="21"/>
  <c r="D31" i="6" s="1"/>
  <c r="AC108" i="21"/>
  <c r="D31" i="5" s="1"/>
  <c r="AC87" i="21"/>
  <c r="D31" i="4" s="1"/>
  <c r="AC66" i="21"/>
  <c r="D31" i="3" s="1"/>
  <c r="AC45" i="21"/>
  <c r="D31" i="2" s="1"/>
  <c r="AC24" i="21"/>
  <c r="D31" i="20" s="1"/>
  <c r="E31" i="20" s="1"/>
  <c r="F31" i="20" s="1"/>
  <c r="AD360" i="21"/>
  <c r="D32" i="17" s="1"/>
  <c r="AD339" i="21"/>
  <c r="D32" i="16" s="1"/>
  <c r="AD318" i="21"/>
  <c r="D32" i="15" s="1"/>
  <c r="AD297" i="21"/>
  <c r="D32" i="14" s="1"/>
  <c r="AD276" i="21"/>
  <c r="D32" i="13" s="1"/>
  <c r="AD255" i="21"/>
  <c r="D32" i="12" s="1"/>
  <c r="AD234" i="21"/>
  <c r="D32" i="11" s="1"/>
  <c r="AD213" i="21"/>
  <c r="D32" i="10" s="1"/>
  <c r="AD192" i="21"/>
  <c r="D32" i="9" s="1"/>
  <c r="AD171" i="21"/>
  <c r="D32" i="8" s="1"/>
  <c r="AD150" i="21"/>
  <c r="D32" i="7" s="1"/>
  <c r="AD129" i="21"/>
  <c r="D32" i="6" s="1"/>
  <c r="AD108" i="21"/>
  <c r="D32" i="5" s="1"/>
  <c r="AD87" i="21"/>
  <c r="D32" i="4" s="1"/>
  <c r="AD66" i="21"/>
  <c r="D32" i="3" s="1"/>
  <c r="AD45" i="21"/>
  <c r="D32" i="2" s="1"/>
  <c r="AD24" i="21"/>
  <c r="D32" i="20" s="1"/>
  <c r="E32" i="20" s="1"/>
  <c r="F32" i="20" s="1"/>
  <c r="AP360" i="21"/>
  <c r="D49" i="17" s="1"/>
  <c r="AP339" i="21"/>
  <c r="D49" i="16" s="1"/>
  <c r="AP318" i="21"/>
  <c r="D49" i="15" s="1"/>
  <c r="AP297" i="21"/>
  <c r="D49" i="14" s="1"/>
  <c r="AP276" i="21"/>
  <c r="D49" i="13" s="1"/>
  <c r="AP255" i="21"/>
  <c r="D49" i="12" s="1"/>
  <c r="AP234" i="21"/>
  <c r="D49" i="11" s="1"/>
  <c r="AP213" i="21"/>
  <c r="D49" i="10" s="1"/>
  <c r="AP192" i="21"/>
  <c r="D49" i="9" s="1"/>
  <c r="AP171" i="21"/>
  <c r="D49" i="8" s="1"/>
  <c r="AP150" i="21"/>
  <c r="D49" i="7" s="1"/>
  <c r="AP129" i="21"/>
  <c r="D49" i="6" s="1"/>
  <c r="AP108" i="21"/>
  <c r="AP87" i="21"/>
  <c r="D49" i="5" s="1"/>
  <c r="AP66" i="21"/>
  <c r="D49" i="3" s="1"/>
  <c r="AP45" i="21"/>
  <c r="D49" i="2" s="1"/>
  <c r="AP24" i="21"/>
  <c r="D49" i="20" s="1"/>
  <c r="E49" i="20" s="1"/>
  <c r="AQ360" i="21"/>
  <c r="D50" i="17" s="1"/>
  <c r="AQ339" i="21"/>
  <c r="D50" i="16" s="1"/>
  <c r="AQ318" i="21"/>
  <c r="D50" i="15" s="1"/>
  <c r="AQ297" i="21"/>
  <c r="D50" i="14" s="1"/>
  <c r="AQ276" i="21"/>
  <c r="D50" i="13" s="1"/>
  <c r="AQ255" i="21"/>
  <c r="D50" i="12" s="1"/>
  <c r="AQ234" i="21"/>
  <c r="D50" i="11" s="1"/>
  <c r="AQ213" i="21"/>
  <c r="D50" i="10" s="1"/>
  <c r="AQ192" i="21"/>
  <c r="D50" i="9" s="1"/>
  <c r="AQ171" i="21"/>
  <c r="D50" i="8" s="1"/>
  <c r="AQ150" i="21"/>
  <c r="D50" i="7" s="1"/>
  <c r="AQ129" i="21"/>
  <c r="D50" i="6" s="1"/>
  <c r="AQ108" i="21"/>
  <c r="AQ87" i="21"/>
  <c r="D50" i="5" s="1"/>
  <c r="AQ66" i="21"/>
  <c r="D50" i="3" s="1"/>
  <c r="AQ45" i="21"/>
  <c r="D50" i="2" s="1"/>
  <c r="AQ24" i="21"/>
  <c r="D50" i="20" s="1"/>
  <c r="E50" i="20" s="1"/>
  <c r="AR360" i="21"/>
  <c r="D51" i="17" s="1"/>
  <c r="AR339" i="21"/>
  <c r="D51" i="16" s="1"/>
  <c r="AR318" i="21"/>
  <c r="D51" i="15" s="1"/>
  <c r="AR297" i="21"/>
  <c r="D51" i="14" s="1"/>
  <c r="AR276" i="21"/>
  <c r="D51" i="13" s="1"/>
  <c r="AR255" i="21"/>
  <c r="D51" i="12" s="1"/>
  <c r="AR234" i="21"/>
  <c r="D51" i="11" s="1"/>
  <c r="AR213" i="21"/>
  <c r="D51" i="10" s="1"/>
  <c r="AR192" i="21"/>
  <c r="D51" i="9" s="1"/>
  <c r="AR171" i="21"/>
  <c r="D51" i="8" s="1"/>
  <c r="AR150" i="21"/>
  <c r="D51" i="7" s="1"/>
  <c r="AR129" i="21"/>
  <c r="D51" i="6" s="1"/>
  <c r="AR108" i="21"/>
  <c r="AR87" i="21"/>
  <c r="AR66" i="21"/>
  <c r="D51" i="3" s="1"/>
  <c r="AR45" i="21"/>
  <c r="D51" i="2" s="1"/>
  <c r="AR24" i="21"/>
  <c r="D51" i="20" s="1"/>
  <c r="E51" i="20" s="1"/>
  <c r="AS360" i="21"/>
  <c r="D52" i="17" s="1"/>
  <c r="AS339" i="21"/>
  <c r="D52" i="16" s="1"/>
  <c r="AS318" i="21"/>
  <c r="D52" i="15" s="1"/>
  <c r="AS297" i="21"/>
  <c r="D52" i="14" s="1"/>
  <c r="AS276" i="21"/>
  <c r="D52" i="13" s="1"/>
  <c r="AS255" i="21"/>
  <c r="D52" i="12" s="1"/>
  <c r="AS234" i="21"/>
  <c r="D52" i="11" s="1"/>
  <c r="AS213" i="21"/>
  <c r="D52" i="10" s="1"/>
  <c r="AS192" i="21"/>
  <c r="D52" i="9" s="1"/>
  <c r="AS171" i="21"/>
  <c r="D52" i="8" s="1"/>
  <c r="AS150" i="21"/>
  <c r="D52" i="7" s="1"/>
  <c r="AS129" i="21"/>
  <c r="D52" i="6" s="1"/>
  <c r="AS108" i="21"/>
  <c r="AS87" i="21"/>
  <c r="D52" i="4" s="1"/>
  <c r="AS66" i="21"/>
  <c r="D52" i="3" s="1"/>
  <c r="AS45" i="21"/>
  <c r="D52" i="2" s="1"/>
  <c r="AS24" i="21"/>
  <c r="D52" i="20" s="1"/>
  <c r="E52" i="20" s="1"/>
  <c r="AT360" i="21"/>
  <c r="D53" i="17" s="1"/>
  <c r="AT339" i="21"/>
  <c r="D53" i="16" s="1"/>
  <c r="AT318" i="21"/>
  <c r="D53" i="15" s="1"/>
  <c r="AT297" i="21"/>
  <c r="D53" i="14" s="1"/>
  <c r="AT276" i="21"/>
  <c r="D53" i="13" s="1"/>
  <c r="AT255" i="21"/>
  <c r="D53" i="12" s="1"/>
  <c r="AT234" i="21"/>
  <c r="D53" i="11" s="1"/>
  <c r="AT213" i="21"/>
  <c r="D53" i="10" s="1"/>
  <c r="AT192" i="21"/>
  <c r="D53" i="9" s="1"/>
  <c r="AT171" i="21"/>
  <c r="D53" i="8" s="1"/>
  <c r="AT150" i="21"/>
  <c r="D53" i="7" s="1"/>
  <c r="AT129" i="21"/>
  <c r="D53" i="6" s="1"/>
  <c r="AT108" i="21"/>
  <c r="AT87" i="21"/>
  <c r="AT66" i="21"/>
  <c r="D53" i="3" s="1"/>
  <c r="AT45" i="21"/>
  <c r="D53" i="2" s="1"/>
  <c r="AT24" i="21"/>
  <c r="D53" i="20" s="1"/>
  <c r="E53" i="20" s="1"/>
  <c r="AO360" i="21"/>
  <c r="D48" i="17" s="1"/>
  <c r="AO339" i="21"/>
  <c r="D48" i="16" s="1"/>
  <c r="AO318" i="21"/>
  <c r="D48" i="15" s="1"/>
  <c r="AO297" i="21"/>
  <c r="D48" i="14" s="1"/>
  <c r="AO276" i="21"/>
  <c r="D48" i="13" s="1"/>
  <c r="AO255" i="21"/>
  <c r="D48" i="12" s="1"/>
  <c r="AO234" i="21"/>
  <c r="D48" i="11" s="1"/>
  <c r="AO213" i="21"/>
  <c r="D48" i="10" s="1"/>
  <c r="AO192" i="21"/>
  <c r="D48" i="9" s="1"/>
  <c r="AO171" i="21"/>
  <c r="D48" i="8" s="1"/>
  <c r="AO150" i="21"/>
  <c r="D48" i="7" s="1"/>
  <c r="AO129" i="21"/>
  <c r="D48" i="6" s="1"/>
  <c r="AO108" i="21"/>
  <c r="AO87" i="21"/>
  <c r="D48" i="5" s="1"/>
  <c r="AO66" i="21"/>
  <c r="D48" i="3" s="1"/>
  <c r="AO45" i="21"/>
  <c r="D48" i="2" s="1"/>
  <c r="AO24" i="21"/>
  <c r="D48" i="20" s="1"/>
  <c r="AG360" i="21"/>
  <c r="D36" i="17" s="1"/>
  <c r="AG339" i="21"/>
  <c r="D36" i="16" s="1"/>
  <c r="AG318" i="21"/>
  <c r="D36" i="15" s="1"/>
  <c r="AG297" i="21"/>
  <c r="D36" i="14" s="1"/>
  <c r="AG276" i="21"/>
  <c r="D36" i="13" s="1"/>
  <c r="AG255" i="21"/>
  <c r="D36" i="12" s="1"/>
  <c r="AG234" i="21"/>
  <c r="D36" i="11" s="1"/>
  <c r="AG213" i="21"/>
  <c r="D36" i="10" s="1"/>
  <c r="AG192" i="21"/>
  <c r="D36" i="9" s="1"/>
  <c r="AG171" i="21"/>
  <c r="D36" i="8" s="1"/>
  <c r="AG150" i="21"/>
  <c r="D36" i="7" s="1"/>
  <c r="AG129" i="21"/>
  <c r="D36" i="6" s="1"/>
  <c r="AG108" i="21"/>
  <c r="D36" i="5" s="1"/>
  <c r="AG87" i="21"/>
  <c r="D36" i="4" s="1"/>
  <c r="AG66" i="21"/>
  <c r="D36" i="3" s="1"/>
  <c r="AG45" i="21"/>
  <c r="D36" i="2" s="1"/>
  <c r="AG24" i="21"/>
  <c r="D36" i="20" s="1"/>
  <c r="C13" i="3"/>
  <c r="B41" i="11"/>
  <c r="B53" i="11"/>
  <c r="E9" i="11"/>
  <c r="E8" i="11"/>
  <c r="B41" i="17"/>
  <c r="B53" i="17"/>
  <c r="C2" i="17"/>
  <c r="E9" i="17"/>
  <c r="E8" i="17"/>
  <c r="B41" i="7"/>
  <c r="C2" i="7"/>
  <c r="E9" i="7"/>
  <c r="E8" i="7"/>
  <c r="B41" i="2"/>
  <c r="B53" i="2"/>
  <c r="E9" i="2"/>
  <c r="E8" i="2"/>
  <c r="O384" i="21"/>
  <c r="O385" i="21"/>
  <c r="O386" i="21"/>
  <c r="O387" i="21"/>
  <c r="O388" i="21"/>
  <c r="O392" i="21"/>
  <c r="O393" i="21"/>
  <c r="O394" i="21"/>
  <c r="O395" i="21"/>
  <c r="O396" i="21"/>
  <c r="O397" i="21"/>
  <c r="O398" i="21"/>
  <c r="O399" i="21"/>
  <c r="O400" i="21"/>
  <c r="AM15" i="21"/>
  <c r="AM16" i="21"/>
  <c r="AM17" i="21"/>
  <c r="AM18" i="21"/>
  <c r="AM19" i="21"/>
  <c r="AM20" i="21"/>
  <c r="AM21" i="21"/>
  <c r="AM22" i="21"/>
  <c r="AM27" i="21"/>
  <c r="AM28" i="21"/>
  <c r="AM29" i="21"/>
  <c r="AM30" i="21"/>
  <c r="AM31" i="21"/>
  <c r="AM32" i="21"/>
  <c r="AM33" i="21"/>
  <c r="AM34" i="21"/>
  <c r="AM42" i="21"/>
  <c r="AM43" i="21"/>
  <c r="AM48" i="21"/>
  <c r="AM49" i="21"/>
  <c r="AM50" i="21"/>
  <c r="AM51" i="21"/>
  <c r="AM52" i="21"/>
  <c r="AM53" i="21"/>
  <c r="AM54" i="21"/>
  <c r="AM58" i="21"/>
  <c r="AM59" i="21"/>
  <c r="AM60" i="21"/>
  <c r="AM61" i="21"/>
  <c r="AM62" i="21"/>
  <c r="AM63" i="21"/>
  <c r="AM64" i="21"/>
  <c r="AM69" i="21"/>
  <c r="AM70" i="21"/>
  <c r="AM71" i="21"/>
  <c r="AM72" i="21"/>
  <c r="AM73" i="21"/>
  <c r="AM77" i="21"/>
  <c r="AM78" i="21"/>
  <c r="AM79" i="21"/>
  <c r="AM80" i="21"/>
  <c r="AM81" i="21"/>
  <c r="AM82" i="21"/>
  <c r="AM83" i="21"/>
  <c r="AM84" i="21"/>
  <c r="AM85" i="21"/>
  <c r="AM90" i="21"/>
  <c r="AM91" i="21"/>
  <c r="AM92" i="21"/>
  <c r="AM93" i="21"/>
  <c r="AM94" i="21"/>
  <c r="AM95" i="21"/>
  <c r="AM96" i="21"/>
  <c r="AM97" i="21"/>
  <c r="AM102" i="21"/>
  <c r="AM103" i="21"/>
  <c r="AM104" i="21"/>
  <c r="AM105" i="21"/>
  <c r="AM106" i="21"/>
  <c r="AM111" i="21"/>
  <c r="AM112" i="21"/>
  <c r="AM113" i="21"/>
  <c r="AM114" i="21"/>
  <c r="AM115" i="21"/>
  <c r="AM116" i="21"/>
  <c r="AM117" i="21"/>
  <c r="AM118" i="21"/>
  <c r="AM123" i="21"/>
  <c r="AM124" i="21"/>
  <c r="AM125" i="21"/>
  <c r="AM126" i="21"/>
  <c r="AM127" i="21"/>
  <c r="AM132" i="21"/>
  <c r="AM133" i="21"/>
  <c r="AM134" i="21"/>
  <c r="AM135" i="21"/>
  <c r="AM136" i="21"/>
  <c r="AM137" i="21"/>
  <c r="AM138" i="21"/>
  <c r="AM139" i="21"/>
  <c r="AM143" i="21"/>
  <c r="AM144" i="21"/>
  <c r="AM145" i="21"/>
  <c r="AM146" i="21"/>
  <c r="AM147" i="21"/>
  <c r="AM148" i="21"/>
  <c r="AM153" i="21"/>
  <c r="AM154" i="21"/>
  <c r="AM155" i="21"/>
  <c r="AM156" i="21"/>
  <c r="AM157" i="21"/>
  <c r="AM158" i="21"/>
  <c r="AM159" i="21"/>
  <c r="AM165" i="21"/>
  <c r="AM166" i="21"/>
  <c r="AM167" i="21"/>
  <c r="AM168" i="21"/>
  <c r="AM169" i="21"/>
  <c r="AM174" i="21"/>
  <c r="AM175" i="21"/>
  <c r="AM176" i="21"/>
  <c r="AM177" i="21"/>
  <c r="AM178" i="21"/>
  <c r="AM179" i="21"/>
  <c r="AM180" i="21"/>
  <c r="AM184" i="21"/>
  <c r="AM185" i="21"/>
  <c r="AM186" i="21"/>
  <c r="AM187" i="21"/>
  <c r="AM188" i="21"/>
  <c r="AM189" i="21"/>
  <c r="AM190" i="21"/>
  <c r="AM195" i="21"/>
  <c r="AM196" i="21"/>
  <c r="AM197" i="21"/>
  <c r="AM198" i="21"/>
  <c r="AM199" i="21"/>
  <c r="AM200" i="21"/>
  <c r="AM201" i="21"/>
  <c r="AM205" i="21"/>
  <c r="AM206" i="21"/>
  <c r="AM207" i="21"/>
  <c r="AM208" i="21"/>
  <c r="AM209" i="21"/>
  <c r="AM210" i="21"/>
  <c r="AM211" i="21"/>
  <c r="AM216" i="21"/>
  <c r="AM217" i="21"/>
  <c r="AM218" i="21"/>
  <c r="AM219" i="21"/>
  <c r="AM220" i="21"/>
  <c r="AM221" i="21"/>
  <c r="AM225" i="21"/>
  <c r="AM226" i="21"/>
  <c r="AM227" i="21"/>
  <c r="AM228" i="21"/>
  <c r="AM229" i="21"/>
  <c r="AM230" i="21"/>
  <c r="AM231" i="21"/>
  <c r="AM232" i="21"/>
  <c r="AM237" i="21"/>
  <c r="AM238" i="21"/>
  <c r="AM239" i="21"/>
  <c r="AM240" i="21"/>
  <c r="AM241" i="21"/>
  <c r="AM245" i="21"/>
  <c r="AM246" i="21"/>
  <c r="AM247" i="21"/>
  <c r="AM248" i="21"/>
  <c r="AM249" i="21"/>
  <c r="AM250" i="21"/>
  <c r="AM251" i="21"/>
  <c r="AM252" i="21"/>
  <c r="AM253" i="21"/>
  <c r="AM258" i="21"/>
  <c r="AM259" i="21"/>
  <c r="AM260" i="21"/>
  <c r="AM261" i="21"/>
  <c r="AM262" i="21"/>
  <c r="AM266" i="21"/>
  <c r="AM267" i="21"/>
  <c r="AM268" i="21"/>
  <c r="AM269" i="21"/>
  <c r="AM270" i="21"/>
  <c r="AM271" i="21"/>
  <c r="AM272" i="21"/>
  <c r="AM273" i="21"/>
  <c r="AM274" i="21"/>
  <c r="AM279" i="21"/>
  <c r="AM280" i="21"/>
  <c r="AM281" i="21"/>
  <c r="AM282" i="21"/>
  <c r="AM283" i="21"/>
  <c r="AM284" i="21"/>
  <c r="AM285" i="21"/>
  <c r="AM289" i="21"/>
  <c r="AM290" i="21"/>
  <c r="AM291" i="21"/>
  <c r="AM292" i="21"/>
  <c r="AM293" i="21"/>
  <c r="AM294" i="21"/>
  <c r="AM295" i="21"/>
  <c r="AM300" i="21"/>
  <c r="AM301" i="21"/>
  <c r="AM302" i="21"/>
  <c r="AM303" i="21"/>
  <c r="AM304" i="21"/>
  <c r="AM308" i="21"/>
  <c r="AM309" i="21"/>
  <c r="AM310" i="21"/>
  <c r="AM311" i="21"/>
  <c r="AM312" i="21"/>
  <c r="AM313" i="21"/>
  <c r="AM314" i="21"/>
  <c r="AM315" i="21"/>
  <c r="AM316" i="21"/>
  <c r="AM321" i="21"/>
  <c r="AM322" i="21"/>
  <c r="AM323" i="21"/>
  <c r="AM324" i="21"/>
  <c r="AM325" i="21"/>
  <c r="AM326" i="21"/>
  <c r="AM327" i="21"/>
  <c r="AM331" i="21"/>
  <c r="AM332" i="21"/>
  <c r="AM333" i="21"/>
  <c r="AM334" i="21"/>
  <c r="AM335" i="21"/>
  <c r="AM336" i="21"/>
  <c r="AM337" i="21"/>
  <c r="AM342" i="21"/>
  <c r="AM343" i="21"/>
  <c r="AM344" i="21"/>
  <c r="AM345" i="21"/>
  <c r="AM346" i="21"/>
  <c r="AM347" i="21"/>
  <c r="AM348" i="21"/>
  <c r="AM352" i="21"/>
  <c r="AM353" i="21"/>
  <c r="AM354" i="21"/>
  <c r="AM355" i="21"/>
  <c r="AM356" i="21"/>
  <c r="AM357" i="21"/>
  <c r="AM358" i="21"/>
  <c r="AM363" i="21"/>
  <c r="AM364" i="21"/>
  <c r="AM365" i="21"/>
  <c r="AM366" i="21"/>
  <c r="AM367" i="21"/>
  <c r="AM368" i="21"/>
  <c r="AM369" i="21"/>
  <c r="AM373" i="21"/>
  <c r="AM374" i="21"/>
  <c r="AM375" i="21"/>
  <c r="AM376" i="21"/>
  <c r="AM377" i="21"/>
  <c r="AM378" i="21"/>
  <c r="AM379" i="21"/>
  <c r="AM384" i="21"/>
  <c r="AM385" i="21"/>
  <c r="AM386" i="21"/>
  <c r="AM387" i="21"/>
  <c r="AM388" i="21"/>
  <c r="AM392" i="21"/>
  <c r="AM393" i="21"/>
  <c r="AM394" i="21"/>
  <c r="AM395" i="21"/>
  <c r="AM396" i="21"/>
  <c r="AM397" i="21"/>
  <c r="AM398" i="21"/>
  <c r="AM399" i="21"/>
  <c r="AM400" i="21"/>
  <c r="AU15" i="21"/>
  <c r="AU16" i="21"/>
  <c r="AU17" i="21"/>
  <c r="AU18" i="21"/>
  <c r="AU19" i="21"/>
  <c r="AU20" i="21"/>
  <c r="AU21" i="21"/>
  <c r="AU22" i="21"/>
  <c r="AU23" i="21"/>
  <c r="AU27" i="21"/>
  <c r="AU28" i="21"/>
  <c r="AU29" i="21"/>
  <c r="AU30" i="21"/>
  <c r="AU31" i="21"/>
  <c r="AU32" i="21"/>
  <c r="AU33" i="21"/>
  <c r="AU34" i="21"/>
  <c r="AU42" i="21"/>
  <c r="AU43" i="21"/>
  <c r="AU44" i="21"/>
  <c r="AU48" i="21"/>
  <c r="AU49" i="21"/>
  <c r="AU50" i="21"/>
  <c r="AU51" i="21"/>
  <c r="AU52" i="21"/>
  <c r="AU53" i="21"/>
  <c r="AU54" i="21"/>
  <c r="AU58" i="21"/>
  <c r="AU59" i="21"/>
  <c r="AU60" i="21"/>
  <c r="AU61" i="21"/>
  <c r="AU62" i="21"/>
  <c r="AU63" i="21"/>
  <c r="AU64" i="21"/>
  <c r="AU65" i="21"/>
  <c r="AU69" i="21"/>
  <c r="AU70" i="21"/>
  <c r="AU71" i="21"/>
  <c r="AU72" i="21"/>
  <c r="AU73" i="21"/>
  <c r="AU77" i="21"/>
  <c r="AU78" i="21"/>
  <c r="AU79" i="21"/>
  <c r="AU80" i="21"/>
  <c r="AU81" i="21"/>
  <c r="AU82" i="21"/>
  <c r="AU83" i="21"/>
  <c r="AU84" i="21"/>
  <c r="AU85" i="21"/>
  <c r="AU86" i="21"/>
  <c r="AU90" i="21"/>
  <c r="AU91" i="21"/>
  <c r="AU92" i="21"/>
  <c r="AU93" i="21"/>
  <c r="AU94" i="21"/>
  <c r="AU95" i="21"/>
  <c r="AU96" i="21"/>
  <c r="AU97" i="21"/>
  <c r="AU102" i="21"/>
  <c r="AU103" i="21"/>
  <c r="AU104" i="21"/>
  <c r="AU105" i="21"/>
  <c r="AU106" i="21"/>
  <c r="AU107" i="21"/>
  <c r="AU111" i="21"/>
  <c r="AU112" i="21"/>
  <c r="AU113" i="21"/>
  <c r="AU114" i="21"/>
  <c r="AU115" i="21"/>
  <c r="AU116" i="21"/>
  <c r="AU117" i="21"/>
  <c r="AU118" i="21"/>
  <c r="AU123" i="21"/>
  <c r="AU124" i="21"/>
  <c r="AU125" i="21"/>
  <c r="AU126" i="21"/>
  <c r="AU127" i="21"/>
  <c r="AU128" i="21"/>
  <c r="AU132" i="21"/>
  <c r="AU133" i="21"/>
  <c r="AU134" i="21"/>
  <c r="AU135" i="21"/>
  <c r="AU136" i="21"/>
  <c r="AU137" i="21"/>
  <c r="AU138" i="21"/>
  <c r="AU139" i="21"/>
  <c r="AU143" i="21"/>
  <c r="AU144" i="21"/>
  <c r="AU145" i="21"/>
  <c r="AU146" i="21"/>
  <c r="AU147" i="21"/>
  <c r="AU148" i="21"/>
  <c r="AU149" i="21"/>
  <c r="AU153" i="21"/>
  <c r="AU154" i="21"/>
  <c r="AU155" i="21"/>
  <c r="AU156" i="21"/>
  <c r="AU157" i="21"/>
  <c r="AU158" i="21"/>
  <c r="AU159" i="21"/>
  <c r="AU165" i="21"/>
  <c r="AU166" i="21"/>
  <c r="AU167" i="21"/>
  <c r="AU168" i="21"/>
  <c r="AU169" i="21"/>
  <c r="AU170" i="21"/>
  <c r="AU174" i="21"/>
  <c r="AU175" i="21"/>
  <c r="AU176" i="21"/>
  <c r="AU177" i="21"/>
  <c r="AU178" i="21"/>
  <c r="AU179" i="21"/>
  <c r="AU180" i="21"/>
  <c r="AU184" i="21"/>
  <c r="AU185" i="21"/>
  <c r="AU186" i="21"/>
  <c r="AU187" i="21"/>
  <c r="AU188" i="21"/>
  <c r="AU189" i="21"/>
  <c r="AU190" i="21"/>
  <c r="AU191" i="21"/>
  <c r="AU195" i="21"/>
  <c r="AU196" i="21"/>
  <c r="AU197" i="21"/>
  <c r="AU198" i="21"/>
  <c r="AU199" i="21"/>
  <c r="AU200" i="21"/>
  <c r="AU201" i="21"/>
  <c r="AU205" i="21"/>
  <c r="AU206" i="21"/>
  <c r="AU207" i="21"/>
  <c r="AU208" i="21"/>
  <c r="AU209" i="21"/>
  <c r="AU210" i="21"/>
  <c r="AU211" i="21"/>
  <c r="AU212" i="21"/>
  <c r="AU216" i="21"/>
  <c r="AU217" i="21"/>
  <c r="AU218" i="21"/>
  <c r="AU219" i="21"/>
  <c r="AU220" i="21"/>
  <c r="AU221" i="21"/>
  <c r="AU225" i="21"/>
  <c r="AU226" i="21"/>
  <c r="AU227" i="21"/>
  <c r="AU228" i="21"/>
  <c r="AU229" i="21"/>
  <c r="AU230" i="21"/>
  <c r="AU231" i="21"/>
  <c r="AU232" i="21"/>
  <c r="AU233" i="21"/>
  <c r="AU237" i="21"/>
  <c r="AU238" i="21"/>
  <c r="AU239" i="21"/>
  <c r="AU240" i="21"/>
  <c r="AU241" i="21"/>
  <c r="AU245" i="21"/>
  <c r="AU246" i="21"/>
  <c r="AU247" i="21"/>
  <c r="AU248" i="21"/>
  <c r="AU249" i="21"/>
  <c r="AU250" i="21"/>
  <c r="AU251" i="21"/>
  <c r="AU252" i="21"/>
  <c r="AU253" i="21"/>
  <c r="AU254" i="21"/>
  <c r="AU258" i="21"/>
  <c r="AU259" i="21"/>
  <c r="AU260" i="21"/>
  <c r="AU261" i="21"/>
  <c r="AU262" i="21"/>
  <c r="AU266" i="21"/>
  <c r="AU267" i="21"/>
  <c r="AU268" i="21"/>
  <c r="AU269" i="21"/>
  <c r="AU270" i="21"/>
  <c r="AU271" i="21"/>
  <c r="AU272" i="21"/>
  <c r="AU273" i="21"/>
  <c r="AU274" i="21"/>
  <c r="AU275" i="21"/>
  <c r="AU279" i="21"/>
  <c r="AU280" i="21"/>
  <c r="AU281" i="21"/>
  <c r="AU282" i="21"/>
  <c r="AU283" i="21"/>
  <c r="AU284" i="21"/>
  <c r="AU285" i="21"/>
  <c r="AU289" i="21"/>
  <c r="AU290" i="21"/>
  <c r="AU291" i="21"/>
  <c r="AU292" i="21"/>
  <c r="AU293" i="21"/>
  <c r="AU294" i="21"/>
  <c r="AU295" i="21"/>
  <c r="AU296" i="21"/>
  <c r="AU300" i="21"/>
  <c r="AU301" i="21"/>
  <c r="AU302" i="21"/>
  <c r="AU303" i="21"/>
  <c r="AU304" i="21"/>
  <c r="AU308" i="21"/>
  <c r="AU309" i="21"/>
  <c r="AU310" i="21"/>
  <c r="AU311" i="21"/>
  <c r="AU312" i="21"/>
  <c r="AU313" i="21"/>
  <c r="AU314" i="21"/>
  <c r="AU315" i="21"/>
  <c r="AU316" i="21"/>
  <c r="AU317" i="21"/>
  <c r="AU321" i="21"/>
  <c r="AU322" i="21"/>
  <c r="AU323" i="21"/>
  <c r="AU324" i="21"/>
  <c r="AU325" i="21"/>
  <c r="AU326" i="21"/>
  <c r="AU327" i="21"/>
  <c r="AU331" i="21"/>
  <c r="AU332" i="21"/>
  <c r="AU333" i="21"/>
  <c r="AU334" i="21"/>
  <c r="AU335" i="21"/>
  <c r="AU336" i="21"/>
  <c r="AU337" i="21"/>
  <c r="AU338" i="21"/>
  <c r="AU342" i="21"/>
  <c r="AU343" i="21"/>
  <c r="AU344" i="21"/>
  <c r="AU345" i="21"/>
  <c r="AU346" i="21"/>
  <c r="AU347" i="21"/>
  <c r="AU348" i="21"/>
  <c r="AU352" i="21"/>
  <c r="AU353" i="21"/>
  <c r="AU354" i="21"/>
  <c r="AU355" i="21"/>
  <c r="AU356" i="21"/>
  <c r="AU357" i="21"/>
  <c r="AU358" i="21"/>
  <c r="AU359" i="21"/>
  <c r="AU363" i="21"/>
  <c r="AU364" i="21"/>
  <c r="AU365" i="21"/>
  <c r="AU366" i="21"/>
  <c r="AU367" i="21"/>
  <c r="AU368" i="21"/>
  <c r="AU369" i="21"/>
  <c r="AU373" i="21"/>
  <c r="AU374" i="21"/>
  <c r="AU375" i="21"/>
  <c r="AU376" i="21"/>
  <c r="AU377" i="21"/>
  <c r="AU378" i="21"/>
  <c r="AU379" i="21"/>
  <c r="AU380" i="21"/>
  <c r="AU384" i="21"/>
  <c r="AU385" i="21"/>
  <c r="AU386" i="21"/>
  <c r="AU387" i="21"/>
  <c r="AU388" i="21"/>
  <c r="AU392" i="21"/>
  <c r="AU393" i="21"/>
  <c r="AU394" i="21"/>
  <c r="AU395" i="21"/>
  <c r="AU396" i="21"/>
  <c r="AU397" i="21"/>
  <c r="AU398" i="21"/>
  <c r="AU399" i="21"/>
  <c r="AU400" i="21"/>
  <c r="AU401" i="21"/>
  <c r="R402" i="21"/>
  <c r="D20" i="19" s="1"/>
  <c r="S402" i="21"/>
  <c r="D21" i="19" s="1"/>
  <c r="T402" i="21"/>
  <c r="D22" i="19" s="1"/>
  <c r="U402" i="21"/>
  <c r="D23" i="19" s="1"/>
  <c r="V402" i="21"/>
  <c r="D24" i="19" s="1"/>
  <c r="W402" i="21"/>
  <c r="D25" i="19" s="1"/>
  <c r="X402" i="21"/>
  <c r="D26" i="19" s="1"/>
  <c r="Y402" i="21"/>
  <c r="D27" i="19" s="1"/>
  <c r="Z402" i="21"/>
  <c r="D28" i="19" s="1"/>
  <c r="AA402" i="21"/>
  <c r="D29" i="19" s="1"/>
  <c r="AB402" i="21"/>
  <c r="D30" i="19" s="1"/>
  <c r="AC402" i="21"/>
  <c r="D31" i="19" s="1"/>
  <c r="AD402" i="21"/>
  <c r="D32" i="19" s="1"/>
  <c r="Q402" i="21"/>
  <c r="D19" i="19" s="1"/>
  <c r="AT402" i="21"/>
  <c r="D53" i="19" s="1"/>
  <c r="AS402" i="21"/>
  <c r="D52" i="19" s="1"/>
  <c r="AR402" i="21"/>
  <c r="D51" i="19" s="1"/>
  <c r="AQ402" i="21"/>
  <c r="D50" i="19" s="1"/>
  <c r="AP402" i="21"/>
  <c r="D49" i="19" s="1"/>
  <c r="AO402" i="21"/>
  <c r="D48" i="19" s="1"/>
  <c r="AL402" i="21"/>
  <c r="D41" i="19" s="1"/>
  <c r="AK402" i="21"/>
  <c r="D40" i="19" s="1"/>
  <c r="AJ402" i="21"/>
  <c r="D39" i="19" s="1"/>
  <c r="AI25" i="21"/>
  <c r="AI402" i="21"/>
  <c r="D38" i="19" s="1"/>
  <c r="AH402" i="21"/>
  <c r="D37" i="19" s="1"/>
  <c r="AG402" i="21"/>
  <c r="D36" i="19" s="1"/>
  <c r="N171" i="21"/>
  <c r="D16" i="8" s="1"/>
  <c r="E16" i="8" s="1"/>
  <c r="N150" i="21"/>
  <c r="D16" i="7" s="1"/>
  <c r="N129" i="21"/>
  <c r="D16" i="6" s="1"/>
  <c r="N108" i="21"/>
  <c r="N87" i="21"/>
  <c r="D16" i="4" s="1"/>
  <c r="N66" i="21"/>
  <c r="D16" i="3" s="1"/>
  <c r="N45" i="21"/>
  <c r="D16" i="2" s="1"/>
  <c r="N24" i="21"/>
  <c r="L171" i="21"/>
  <c r="D14" i="8" s="1"/>
  <c r="L150" i="21"/>
  <c r="D14" i="7" s="1"/>
  <c r="L129" i="21"/>
  <c r="D14" i="6" s="1"/>
  <c r="L108" i="21"/>
  <c r="D14" i="5" s="1"/>
  <c r="L87" i="21"/>
  <c r="D14" i="4" s="1"/>
  <c r="L66" i="21"/>
  <c r="D14" i="3" s="1"/>
  <c r="L45" i="21"/>
  <c r="D14" i="2" s="1"/>
  <c r="L24" i="21"/>
  <c r="K171" i="21"/>
  <c r="K25" i="21"/>
  <c r="L192" i="21"/>
  <c r="D14" i="9" s="1"/>
  <c r="L213" i="21"/>
  <c r="D14" i="10" s="1"/>
  <c r="L255" i="21"/>
  <c r="D14" i="12" s="1"/>
  <c r="L276" i="21"/>
  <c r="D14" i="13" s="1"/>
  <c r="L297" i="21"/>
  <c r="D14" i="14" s="1"/>
  <c r="L318" i="21"/>
  <c r="D14" i="15" s="1"/>
  <c r="L339" i="21"/>
  <c r="D14" i="16" s="1"/>
  <c r="L360" i="21"/>
  <c r="D14" i="17" s="1"/>
  <c r="L381" i="21"/>
  <c r="D14" i="18" s="1"/>
  <c r="L402" i="21"/>
  <c r="D14" i="19" s="1"/>
  <c r="N192" i="21"/>
  <c r="D16" i="9" s="1"/>
  <c r="N213" i="21"/>
  <c r="D16" i="10" s="1"/>
  <c r="N255" i="21"/>
  <c r="D16" i="12" s="1"/>
  <c r="N276" i="21"/>
  <c r="D16" i="13" s="1"/>
  <c r="AE401" i="21"/>
  <c r="AE400" i="21"/>
  <c r="AE399" i="21"/>
  <c r="AE398" i="21"/>
  <c r="AE397" i="21"/>
  <c r="AE396" i="21"/>
  <c r="AE395" i="21"/>
  <c r="AE394" i="21"/>
  <c r="AE393" i="21"/>
  <c r="AE392" i="21"/>
  <c r="AE388" i="21"/>
  <c r="AE387" i="21"/>
  <c r="AE386" i="21"/>
  <c r="AE385" i="21"/>
  <c r="AE384" i="21"/>
  <c r="AE380" i="21"/>
  <c r="AE379" i="21"/>
  <c r="AE378" i="21"/>
  <c r="AE377" i="21"/>
  <c r="AE376" i="21"/>
  <c r="AE375" i="21"/>
  <c r="AE374" i="21"/>
  <c r="AE373" i="21"/>
  <c r="AE369" i="21"/>
  <c r="AE368" i="21"/>
  <c r="AE367" i="21"/>
  <c r="AE366" i="21"/>
  <c r="AE365" i="21"/>
  <c r="AE364" i="21"/>
  <c r="AE363" i="21"/>
  <c r="AE359" i="21"/>
  <c r="AE358" i="21"/>
  <c r="AE357" i="21"/>
  <c r="AE356" i="21"/>
  <c r="AE355" i="21"/>
  <c r="AE354" i="21"/>
  <c r="AE353" i="21"/>
  <c r="AE352" i="21"/>
  <c r="AE348" i="21"/>
  <c r="AE347" i="21"/>
  <c r="AE346" i="21"/>
  <c r="AE345" i="21"/>
  <c r="AE344" i="21"/>
  <c r="AE343" i="21"/>
  <c r="AE342" i="21"/>
  <c r="AE338" i="21"/>
  <c r="AE337" i="21"/>
  <c r="AE336" i="21"/>
  <c r="AE335" i="21"/>
  <c r="AE334" i="21"/>
  <c r="AE333" i="21"/>
  <c r="AE332" i="21"/>
  <c r="AE331" i="21"/>
  <c r="AE327" i="21"/>
  <c r="AE326" i="21"/>
  <c r="AE325" i="21"/>
  <c r="AE324" i="21"/>
  <c r="AE323" i="21"/>
  <c r="AE322" i="21"/>
  <c r="AE321" i="21"/>
  <c r="AE317" i="21"/>
  <c r="AE316" i="21"/>
  <c r="AE315" i="21"/>
  <c r="AE314" i="21"/>
  <c r="AE313" i="21"/>
  <c r="AE312" i="21"/>
  <c r="AE311" i="21"/>
  <c r="AE310" i="21"/>
  <c r="AE309" i="21"/>
  <c r="AE308" i="21"/>
  <c r="AE304" i="21"/>
  <c r="AE303" i="21"/>
  <c r="AE302" i="21"/>
  <c r="AE301" i="21"/>
  <c r="AE300" i="21"/>
  <c r="AE296" i="21"/>
  <c r="AE295" i="21"/>
  <c r="AE294" i="21"/>
  <c r="AE293" i="21"/>
  <c r="AE292" i="21"/>
  <c r="AE291" i="21"/>
  <c r="AE290" i="21"/>
  <c r="AE289" i="21"/>
  <c r="AE285" i="21"/>
  <c r="AE284" i="21"/>
  <c r="AE283" i="21"/>
  <c r="AE282" i="21"/>
  <c r="AE281" i="21"/>
  <c r="AE280" i="21"/>
  <c r="AE279" i="21"/>
  <c r="AE275" i="21"/>
  <c r="AE274" i="21"/>
  <c r="AE273" i="21"/>
  <c r="AE272" i="21"/>
  <c r="AE271" i="21"/>
  <c r="AE270" i="21"/>
  <c r="AE269" i="21"/>
  <c r="AE268" i="21"/>
  <c r="AE267" i="21"/>
  <c r="AE266" i="21"/>
  <c r="AE262" i="21"/>
  <c r="AE261" i="21"/>
  <c r="AE260" i="21"/>
  <c r="AE259" i="21"/>
  <c r="AE258" i="21"/>
  <c r="AE254" i="21"/>
  <c r="AE253" i="21"/>
  <c r="AE252" i="21"/>
  <c r="AE251" i="21"/>
  <c r="AE250" i="21"/>
  <c r="AE249" i="21"/>
  <c r="AE248" i="21"/>
  <c r="AE247" i="21"/>
  <c r="AE246" i="21"/>
  <c r="AE245" i="21"/>
  <c r="AE241" i="21"/>
  <c r="AE240" i="21"/>
  <c r="AE239" i="21"/>
  <c r="AE238" i="21"/>
  <c r="AE237" i="21"/>
  <c r="AE233" i="21"/>
  <c r="AE232" i="21"/>
  <c r="AE231" i="21"/>
  <c r="AE230" i="21"/>
  <c r="AE229" i="21"/>
  <c r="AE228" i="21"/>
  <c r="AE227" i="21"/>
  <c r="AE226" i="21"/>
  <c r="AE225" i="21"/>
  <c r="AE221" i="21"/>
  <c r="AE220" i="21"/>
  <c r="AE219" i="21"/>
  <c r="AE218" i="21"/>
  <c r="AE217" i="21"/>
  <c r="AE216" i="21"/>
  <c r="AE212" i="21"/>
  <c r="AE211" i="21"/>
  <c r="AE210" i="21"/>
  <c r="AE209" i="21"/>
  <c r="AE208" i="21"/>
  <c r="AE207" i="21"/>
  <c r="AE206" i="21"/>
  <c r="AE205" i="21"/>
  <c r="AE201" i="21"/>
  <c r="AE200" i="21"/>
  <c r="AE199" i="21"/>
  <c r="AE198" i="21"/>
  <c r="AE197" i="21"/>
  <c r="AE196" i="21"/>
  <c r="AE195" i="21"/>
  <c r="AE191" i="21"/>
  <c r="AE190" i="21"/>
  <c r="AE189" i="21"/>
  <c r="AE188" i="21"/>
  <c r="AE187" i="21"/>
  <c r="AE186" i="21"/>
  <c r="AE185" i="21"/>
  <c r="AE184" i="21"/>
  <c r="AE180" i="21"/>
  <c r="AE179" i="21"/>
  <c r="AE178" i="21"/>
  <c r="AE177" i="21"/>
  <c r="AE176" i="21"/>
  <c r="AE175" i="21"/>
  <c r="AE174" i="21"/>
  <c r="AE170" i="21"/>
  <c r="AE169" i="21"/>
  <c r="AE168" i="21"/>
  <c r="AE167" i="21"/>
  <c r="AE166" i="21"/>
  <c r="AE165" i="21"/>
  <c r="AE159" i="21"/>
  <c r="AE158" i="21"/>
  <c r="AE157" i="21"/>
  <c r="AE156" i="21"/>
  <c r="AE155" i="21"/>
  <c r="AE154" i="21"/>
  <c r="AE153" i="21"/>
  <c r="AE149" i="21"/>
  <c r="AE148" i="21"/>
  <c r="AE147" i="21"/>
  <c r="AE146" i="21"/>
  <c r="AE145" i="21"/>
  <c r="AE144" i="21"/>
  <c r="AE143" i="21"/>
  <c r="AE139" i="21"/>
  <c r="AE138" i="21"/>
  <c r="AE137" i="21"/>
  <c r="AE136" i="21"/>
  <c r="AE135" i="21"/>
  <c r="AE134" i="21"/>
  <c r="AE133" i="21"/>
  <c r="AE132" i="21"/>
  <c r="AE128" i="21"/>
  <c r="AE127" i="21"/>
  <c r="AE126" i="21"/>
  <c r="AE125" i="21"/>
  <c r="AE124" i="21"/>
  <c r="AE123" i="21"/>
  <c r="AE118" i="21"/>
  <c r="AE117" i="21"/>
  <c r="AE116" i="21"/>
  <c r="AE115" i="21"/>
  <c r="AE114" i="21"/>
  <c r="AE113" i="21"/>
  <c r="AE112" i="21"/>
  <c r="AE111" i="21"/>
  <c r="AE107" i="21"/>
  <c r="AE106" i="21"/>
  <c r="AE105" i="21"/>
  <c r="AE104" i="21"/>
  <c r="AE103" i="21"/>
  <c r="AE102" i="21"/>
  <c r="AE97" i="21"/>
  <c r="AE96" i="21"/>
  <c r="AE95" i="21"/>
  <c r="AE94" i="21"/>
  <c r="AE93" i="21"/>
  <c r="AE92" i="21"/>
  <c r="AE91" i="21"/>
  <c r="AE90" i="21"/>
  <c r="AE86" i="21"/>
  <c r="AE85" i="21"/>
  <c r="AE84" i="21"/>
  <c r="AE83" i="21"/>
  <c r="AE82" i="21"/>
  <c r="AE81" i="21"/>
  <c r="AE80" i="21"/>
  <c r="AE79" i="21"/>
  <c r="AE78" i="21"/>
  <c r="AE77" i="21"/>
  <c r="AE73" i="21"/>
  <c r="AE72" i="21"/>
  <c r="AE71" i="21"/>
  <c r="AE70" i="21"/>
  <c r="AE69" i="21"/>
  <c r="AE65" i="21"/>
  <c r="AE64" i="21"/>
  <c r="AE63" i="21"/>
  <c r="AE62" i="21"/>
  <c r="AE61" i="21"/>
  <c r="AE60" i="21"/>
  <c r="AE59" i="21"/>
  <c r="AE58" i="21"/>
  <c r="AE54" i="21"/>
  <c r="AE53" i="21"/>
  <c r="AE52" i="21"/>
  <c r="AE51" i="21"/>
  <c r="AE50" i="21"/>
  <c r="AE49" i="21"/>
  <c r="AE48" i="21"/>
  <c r="AE44" i="21"/>
  <c r="AE43" i="21"/>
  <c r="AE42" i="21"/>
  <c r="AE34" i="21"/>
  <c r="AE33" i="21"/>
  <c r="AE32" i="21"/>
  <c r="AE31" i="21"/>
  <c r="AE30" i="21"/>
  <c r="AE29" i="21"/>
  <c r="AE28" i="21"/>
  <c r="AE27" i="21"/>
  <c r="AE23" i="21"/>
  <c r="AE22" i="21"/>
  <c r="AE21" i="21"/>
  <c r="AE20" i="21"/>
  <c r="AE19" i="21"/>
  <c r="AE18" i="21"/>
  <c r="AE17" i="21"/>
  <c r="AE16" i="21"/>
  <c r="AE15" i="21"/>
  <c r="AF24" i="21"/>
  <c r="P24" i="21"/>
  <c r="P25" i="21" s="1"/>
  <c r="H24" i="21"/>
  <c r="H25" i="21" s="1"/>
  <c r="G24" i="21"/>
  <c r="G25" i="21" s="1"/>
  <c r="O232" i="21"/>
  <c r="O231" i="21"/>
  <c r="O230" i="21"/>
  <c r="O229" i="21"/>
  <c r="O228" i="21"/>
  <c r="O227" i="21"/>
  <c r="O226" i="21"/>
  <c r="O225" i="21"/>
  <c r="O221" i="21"/>
  <c r="O220" i="21"/>
  <c r="O219" i="21"/>
  <c r="O218" i="21"/>
  <c r="O217" i="21"/>
  <c r="O216" i="21"/>
  <c r="P402" i="21"/>
  <c r="P45" i="21"/>
  <c r="P66" i="21"/>
  <c r="P87" i="21"/>
  <c r="P108" i="21"/>
  <c r="P129" i="21"/>
  <c r="P150" i="21"/>
  <c r="P171" i="21"/>
  <c r="P192" i="21"/>
  <c r="P213" i="21"/>
  <c r="P234" i="21"/>
  <c r="P255" i="21"/>
  <c r="P276" i="21"/>
  <c r="P297" i="21"/>
  <c r="P318" i="21"/>
  <c r="P339" i="21"/>
  <c r="P360" i="21"/>
  <c r="P381" i="21"/>
  <c r="N402" i="21"/>
  <c r="D16" i="19" s="1"/>
  <c r="N297" i="21"/>
  <c r="D16" i="14" s="1"/>
  <c r="N318" i="21"/>
  <c r="D16" i="15" s="1"/>
  <c r="N339" i="21"/>
  <c r="D16" i="16" s="1"/>
  <c r="N360" i="21"/>
  <c r="D16" i="17" s="1"/>
  <c r="N381" i="21"/>
  <c r="D16" i="18" s="1"/>
  <c r="J402" i="21"/>
  <c r="J24" i="21"/>
  <c r="J25" i="21" s="1"/>
  <c r="J45" i="21"/>
  <c r="J66" i="21"/>
  <c r="J87" i="21"/>
  <c r="J108" i="21"/>
  <c r="J129" i="21"/>
  <c r="J150" i="21"/>
  <c r="J171" i="21"/>
  <c r="J192" i="21"/>
  <c r="J213" i="21"/>
  <c r="J234" i="21"/>
  <c r="J255" i="21"/>
  <c r="J276" i="21"/>
  <c r="J297" i="21"/>
  <c r="J318" i="21"/>
  <c r="J339" i="21"/>
  <c r="J360" i="21"/>
  <c r="J381" i="21"/>
  <c r="H402" i="21"/>
  <c r="H45" i="21"/>
  <c r="H66" i="21"/>
  <c r="H87" i="21"/>
  <c r="H108" i="21"/>
  <c r="H129" i="21"/>
  <c r="H150" i="21"/>
  <c r="H171" i="21"/>
  <c r="H192" i="21"/>
  <c r="H213" i="21"/>
  <c r="H234" i="21"/>
  <c r="H255" i="21"/>
  <c r="H276" i="21"/>
  <c r="H297" i="21"/>
  <c r="H318" i="21"/>
  <c r="H339" i="21"/>
  <c r="H360" i="21"/>
  <c r="H381" i="21"/>
  <c r="G45" i="21"/>
  <c r="G66" i="21"/>
  <c r="G87" i="21"/>
  <c r="G108" i="21"/>
  <c r="G129" i="21"/>
  <c r="G150" i="21"/>
  <c r="G171" i="21"/>
  <c r="G192" i="21"/>
  <c r="G213" i="21"/>
  <c r="G234" i="21"/>
  <c r="G255" i="21"/>
  <c r="G276" i="21"/>
  <c r="G297" i="21"/>
  <c r="G318" i="21"/>
  <c r="G339" i="21"/>
  <c r="G360" i="21"/>
  <c r="G381" i="21"/>
  <c r="G402" i="21"/>
  <c r="B41" i="10"/>
  <c r="B53" i="10"/>
  <c r="C2" i="10"/>
  <c r="E9" i="10"/>
  <c r="E8" i="10"/>
  <c r="B41" i="8"/>
  <c r="B53" i="8"/>
  <c r="E9" i="8"/>
  <c r="E8" i="8"/>
  <c r="B41" i="19"/>
  <c r="B53" i="19"/>
  <c r="C2" i="19"/>
  <c r="E9" i="19"/>
  <c r="E8" i="19"/>
  <c r="B41" i="5"/>
  <c r="E9" i="5"/>
  <c r="E8" i="5"/>
  <c r="B41" i="6"/>
  <c r="B53" i="6"/>
  <c r="E9" i="6"/>
  <c r="E8" i="6"/>
  <c r="B41" i="13"/>
  <c r="B53" i="13"/>
  <c r="C2" i="13"/>
  <c r="E9" i="13"/>
  <c r="E8" i="13"/>
  <c r="B41" i="9"/>
  <c r="B53" i="9"/>
  <c r="E9" i="9"/>
  <c r="E8" i="9"/>
  <c r="B41" i="16"/>
  <c r="B53" i="16"/>
  <c r="C2" i="16"/>
  <c r="E9" i="16"/>
  <c r="E8" i="16"/>
  <c r="B41" i="3"/>
  <c r="B53" i="3"/>
  <c r="E9" i="3"/>
  <c r="E8" i="3"/>
  <c r="B41" i="12"/>
  <c r="B53" i="12"/>
  <c r="E9" i="12"/>
  <c r="E8" i="12"/>
  <c r="B41" i="4"/>
  <c r="B53" i="4"/>
  <c r="E9" i="4"/>
  <c r="E8" i="4"/>
  <c r="H5329" i="22"/>
  <c r="H5315" i="22"/>
  <c r="H5302" i="22"/>
  <c r="H5289" i="22"/>
  <c r="H5275" i="22"/>
  <c r="H5262" i="22"/>
  <c r="H5249" i="22"/>
  <c r="H5235" i="22"/>
  <c r="H5222" i="22"/>
  <c r="H5209" i="22"/>
  <c r="H5195" i="22"/>
  <c r="H5182" i="22"/>
  <c r="H5169" i="22"/>
  <c r="H5155" i="22"/>
  <c r="H5142" i="22"/>
  <c r="H5129" i="22"/>
  <c r="H5115" i="22"/>
  <c r="H5102" i="22"/>
  <c r="H5089" i="22"/>
  <c r="H5075" i="22"/>
  <c r="H5062" i="22"/>
  <c r="H5049" i="22"/>
  <c r="H5035" i="22"/>
  <c r="H5022" i="22"/>
  <c r="H5009" i="22"/>
  <c r="H4995" i="22"/>
  <c r="H4982" i="22"/>
  <c r="H4969" i="22"/>
  <c r="H4955" i="22"/>
  <c r="H4942" i="22"/>
  <c r="H4929" i="22"/>
  <c r="H4915" i="22"/>
  <c r="H4902" i="22"/>
  <c r="H4889" i="22"/>
  <c r="H4875" i="22"/>
  <c r="H4862" i="22"/>
  <c r="H4849" i="22"/>
  <c r="H4835" i="22"/>
  <c r="H4822" i="22"/>
  <c r="H4809" i="22"/>
  <c r="H4795" i="22"/>
  <c r="H4782" i="22"/>
  <c r="H4769" i="22"/>
  <c r="H4755" i="22"/>
  <c r="H4742" i="22"/>
  <c r="H4729" i="22"/>
  <c r="H4715" i="22"/>
  <c r="H4702" i="22"/>
  <c r="H4689" i="22"/>
  <c r="H4675" i="22"/>
  <c r="H4662" i="22"/>
  <c r="H4649" i="22"/>
  <c r="H4635" i="22"/>
  <c r="H4622" i="22"/>
  <c r="H4609" i="22"/>
  <c r="H4595" i="22"/>
  <c r="H4582" i="22"/>
  <c r="H4569" i="22"/>
  <c r="H4555" i="22"/>
  <c r="H4542" i="22"/>
  <c r="H4529" i="22"/>
  <c r="H4515" i="22"/>
  <c r="H4502" i="22"/>
  <c r="H4489" i="22"/>
  <c r="H4475" i="22"/>
  <c r="H4462" i="22"/>
  <c r="H4449" i="22"/>
  <c r="H4435" i="22"/>
  <c r="H4422" i="22"/>
  <c r="H4409" i="22"/>
  <c r="H4395" i="22"/>
  <c r="H4382" i="22"/>
  <c r="H4369" i="22"/>
  <c r="H4355" i="22"/>
  <c r="H4342" i="22"/>
  <c r="H4329" i="22"/>
  <c r="H4315" i="22"/>
  <c r="H4302" i="22"/>
  <c r="H4289" i="22"/>
  <c r="H4275" i="22"/>
  <c r="H4262" i="22"/>
  <c r="H4249" i="22"/>
  <c r="H4235" i="22"/>
  <c r="H4222" i="22"/>
  <c r="H4209" i="22"/>
  <c r="H4195" i="22"/>
  <c r="H4182" i="22"/>
  <c r="H4169" i="22"/>
  <c r="H4155" i="22"/>
  <c r="H4142" i="22"/>
  <c r="H4129" i="22"/>
  <c r="H4115" i="22"/>
  <c r="H4102" i="22"/>
  <c r="H4089" i="22"/>
  <c r="H4075" i="22"/>
  <c r="H4062" i="22"/>
  <c r="H4049" i="22"/>
  <c r="H4035" i="22"/>
  <c r="H4022" i="22"/>
  <c r="H4009" i="22"/>
  <c r="H3995" i="22"/>
  <c r="H3982" i="22"/>
  <c r="H3969" i="22"/>
  <c r="H3955" i="22"/>
  <c r="H3942" i="22"/>
  <c r="H3929" i="22"/>
  <c r="H3915" i="22"/>
  <c r="H3902" i="22"/>
  <c r="H3889" i="22"/>
  <c r="H3875" i="22"/>
  <c r="H3862" i="22"/>
  <c r="H3849" i="22"/>
  <c r="H3835" i="22"/>
  <c r="H3822" i="22"/>
  <c r="H3809" i="22"/>
  <c r="H3795" i="22"/>
  <c r="H3782" i="22"/>
  <c r="H3769" i="22"/>
  <c r="H3755" i="22"/>
  <c r="H3742" i="22"/>
  <c r="H3729" i="22"/>
  <c r="H3715" i="22"/>
  <c r="H3702" i="22"/>
  <c r="H3689" i="22"/>
  <c r="H3675" i="22"/>
  <c r="H3662" i="22"/>
  <c r="H3649" i="22"/>
  <c r="H3635" i="22"/>
  <c r="H3622" i="22"/>
  <c r="H3609" i="22"/>
  <c r="H3595" i="22"/>
  <c r="H3582" i="22"/>
  <c r="H3569" i="22"/>
  <c r="H3555" i="22"/>
  <c r="H3542" i="22"/>
  <c r="H3529" i="22"/>
  <c r="H3515" i="22"/>
  <c r="H3502" i="22"/>
  <c r="H3489" i="22"/>
  <c r="H3475" i="22"/>
  <c r="H3462" i="22"/>
  <c r="H3449" i="22"/>
  <c r="H3435" i="22"/>
  <c r="H3422" i="22"/>
  <c r="H3409" i="22"/>
  <c r="H3395" i="22"/>
  <c r="H3382" i="22"/>
  <c r="H3369" i="22"/>
  <c r="H3355" i="22"/>
  <c r="H3342" i="22"/>
  <c r="H3329" i="22"/>
  <c r="H3315" i="22"/>
  <c r="H3302" i="22"/>
  <c r="H3289" i="22"/>
  <c r="H3275" i="22"/>
  <c r="H3262" i="22"/>
  <c r="H3249" i="22"/>
  <c r="H3235" i="22"/>
  <c r="H3222" i="22"/>
  <c r="H3209" i="22"/>
  <c r="H3195" i="22"/>
  <c r="H3182" i="22"/>
  <c r="H3169" i="22"/>
  <c r="H3155" i="22"/>
  <c r="H3142" i="22"/>
  <c r="H3129" i="22"/>
  <c r="H3115" i="22"/>
  <c r="H3102" i="22"/>
  <c r="H3089" i="22"/>
  <c r="H3075" i="22"/>
  <c r="H3062" i="22"/>
  <c r="H3049" i="22"/>
  <c r="H3035" i="22"/>
  <c r="H3022" i="22"/>
  <c r="H3009" i="22"/>
  <c r="H2995" i="22"/>
  <c r="H2982" i="22"/>
  <c r="H2969" i="22"/>
  <c r="H2955" i="22"/>
  <c r="H2942" i="22"/>
  <c r="H2929" i="22"/>
  <c r="H2915" i="22"/>
  <c r="H2902" i="22"/>
  <c r="H2889" i="22"/>
  <c r="H2875" i="22"/>
  <c r="H2862" i="22"/>
  <c r="H2849" i="22"/>
  <c r="H2835" i="22"/>
  <c r="H2822" i="22"/>
  <c r="H2809" i="22"/>
  <c r="H2795" i="22"/>
  <c r="H2782" i="22"/>
  <c r="H2769" i="22"/>
  <c r="H2742" i="22"/>
  <c r="H2729" i="22"/>
  <c r="H2715" i="22"/>
  <c r="H2702" i="22"/>
  <c r="H2689" i="22"/>
  <c r="H2675" i="22"/>
  <c r="H2662" i="22"/>
  <c r="H2649" i="22"/>
  <c r="H2635" i="22"/>
  <c r="H2622" i="22"/>
  <c r="H2609" i="22"/>
  <c r="H2595" i="22"/>
  <c r="H2582" i="22"/>
  <c r="H2569" i="22"/>
  <c r="H2555" i="22"/>
  <c r="H2542" i="22"/>
  <c r="H2529" i="22"/>
  <c r="H2515" i="22"/>
  <c r="H195" i="22"/>
  <c r="H9" i="22"/>
  <c r="H22" i="22"/>
  <c r="H35" i="22"/>
  <c r="H49" i="22"/>
  <c r="H62" i="22"/>
  <c r="H75" i="22"/>
  <c r="H89" i="22"/>
  <c r="H102" i="22"/>
  <c r="H115" i="22"/>
  <c r="H129" i="22"/>
  <c r="H142" i="22"/>
  <c r="H155" i="22"/>
  <c r="H169" i="22"/>
  <c r="H182" i="22"/>
  <c r="H209" i="22"/>
  <c r="H222" i="22"/>
  <c r="H235" i="22"/>
  <c r="H249" i="22"/>
  <c r="H262" i="22"/>
  <c r="H275" i="22"/>
  <c r="H289" i="22"/>
  <c r="H302" i="22"/>
  <c r="H315" i="22"/>
  <c r="H329" i="22"/>
  <c r="H342" i="22"/>
  <c r="H355" i="22"/>
  <c r="H369" i="22"/>
  <c r="H382" i="22"/>
  <c r="H395" i="22"/>
  <c r="H409" i="22"/>
  <c r="H422" i="22"/>
  <c r="H435" i="22"/>
  <c r="H449" i="22"/>
  <c r="H462" i="22"/>
  <c r="H475" i="22"/>
  <c r="H489" i="22"/>
  <c r="H502" i="22"/>
  <c r="H515" i="22"/>
  <c r="H529" i="22"/>
  <c r="H542" i="22"/>
  <c r="H555" i="22"/>
  <c r="H569" i="22"/>
  <c r="H582" i="22"/>
  <c r="H595" i="22"/>
  <c r="H609" i="22"/>
  <c r="H622" i="22"/>
  <c r="H635" i="22"/>
  <c r="H649" i="22"/>
  <c r="H662" i="22"/>
  <c r="H675" i="22"/>
  <c r="H689" i="22"/>
  <c r="H702" i="22"/>
  <c r="H715" i="22"/>
  <c r="H729" i="22"/>
  <c r="H742" i="22"/>
  <c r="H755" i="22"/>
  <c r="H769" i="22"/>
  <c r="H782" i="22"/>
  <c r="H795" i="22"/>
  <c r="H809" i="22"/>
  <c r="H822" i="22"/>
  <c r="H835" i="22"/>
  <c r="H849" i="22"/>
  <c r="H862" i="22"/>
  <c r="H875" i="22"/>
  <c r="H889" i="22"/>
  <c r="H902" i="22"/>
  <c r="H915" i="22"/>
  <c r="H929" i="22"/>
  <c r="H942" i="22"/>
  <c r="H955" i="22"/>
  <c r="H969" i="22"/>
  <c r="H982" i="22"/>
  <c r="H995" i="22"/>
  <c r="H1009" i="22"/>
  <c r="H1022" i="22"/>
  <c r="H1035" i="22"/>
  <c r="H1049" i="22"/>
  <c r="H1062" i="22"/>
  <c r="H1075" i="22"/>
  <c r="H1089" i="22"/>
  <c r="H1102" i="22"/>
  <c r="H1115" i="22"/>
  <c r="H1129" i="22"/>
  <c r="H1142" i="22"/>
  <c r="H1155" i="22"/>
  <c r="H1169" i="22"/>
  <c r="H1182" i="22"/>
  <c r="H1195" i="22"/>
  <c r="H1209" i="22"/>
  <c r="H1222" i="22"/>
  <c r="H1235" i="22"/>
  <c r="H1249" i="22"/>
  <c r="H1262" i="22"/>
  <c r="H1275" i="22"/>
  <c r="H1289" i="22"/>
  <c r="H1302" i="22"/>
  <c r="H1315" i="22"/>
  <c r="H1329" i="22"/>
  <c r="H1342" i="22"/>
  <c r="H1355" i="22"/>
  <c r="H1369" i="22"/>
  <c r="H1382" i="22"/>
  <c r="H1395" i="22"/>
  <c r="H1409" i="22"/>
  <c r="H1422" i="22"/>
  <c r="H1435" i="22"/>
  <c r="H1449" i="22"/>
  <c r="H1462" i="22"/>
  <c r="H1475" i="22"/>
  <c r="H1489" i="22"/>
  <c r="H1502" i="22"/>
  <c r="H1515" i="22"/>
  <c r="H1529" i="22"/>
  <c r="H1542" i="22"/>
  <c r="H1555" i="22"/>
  <c r="H1569" i="22"/>
  <c r="H1582" i="22"/>
  <c r="H1595" i="22"/>
  <c r="H1609" i="22"/>
  <c r="H1622" i="22"/>
  <c r="H1635" i="22"/>
  <c r="H1649" i="22"/>
  <c r="H1662" i="22"/>
  <c r="H1675" i="22"/>
  <c r="H1689" i="22"/>
  <c r="H1702" i="22"/>
  <c r="H1715" i="22"/>
  <c r="H1729" i="22"/>
  <c r="H1742" i="22"/>
  <c r="H1755" i="22"/>
  <c r="H1769" i="22"/>
  <c r="H1782" i="22"/>
  <c r="H1795" i="22"/>
  <c r="H1809" i="22"/>
  <c r="H1822" i="22"/>
  <c r="H1835" i="22"/>
  <c r="H1849" i="22"/>
  <c r="H1862" i="22"/>
  <c r="H1875" i="22"/>
  <c r="H1889" i="22"/>
  <c r="H1902" i="22"/>
  <c r="H1915" i="22"/>
  <c r="H1929" i="22"/>
  <c r="H1942" i="22"/>
  <c r="H1955" i="22"/>
  <c r="H1969" i="22"/>
  <c r="H1982" i="22"/>
  <c r="H1995" i="22"/>
  <c r="H2009" i="22"/>
  <c r="H2022" i="22"/>
  <c r="H2035" i="22"/>
  <c r="H2049" i="22"/>
  <c r="H2062" i="22"/>
  <c r="H2075" i="22"/>
  <c r="H2089" i="22"/>
  <c r="H2102" i="22"/>
  <c r="H2115" i="22"/>
  <c r="H2129" i="22"/>
  <c r="H2142" i="22"/>
  <c r="H2155" i="22"/>
  <c r="H2169" i="22"/>
  <c r="H2182" i="22"/>
  <c r="H2195" i="22"/>
  <c r="H2209" i="22"/>
  <c r="H2222" i="22"/>
  <c r="H2235" i="22"/>
  <c r="H2249" i="22"/>
  <c r="H2262" i="22"/>
  <c r="H2275" i="22"/>
  <c r="H2289" i="22"/>
  <c r="H2302" i="22"/>
  <c r="H2315" i="22"/>
  <c r="H2329" i="22"/>
  <c r="H2342" i="22"/>
  <c r="H2355" i="22"/>
  <c r="H2369" i="22"/>
  <c r="H2382" i="22"/>
  <c r="H2395" i="22"/>
  <c r="H2409" i="22"/>
  <c r="H2422" i="22"/>
  <c r="H2435" i="22"/>
  <c r="H2449" i="22"/>
  <c r="H2462" i="22"/>
  <c r="H2475" i="22"/>
  <c r="H2489" i="22"/>
  <c r="H2502" i="22"/>
  <c r="H2755" i="22"/>
  <c r="E5332" i="22"/>
  <c r="E5318" i="22"/>
  <c r="E5305" i="22"/>
  <c r="E5292" i="22"/>
  <c r="E5278" i="22"/>
  <c r="E5265" i="22"/>
  <c r="E5252" i="22"/>
  <c r="E5238" i="22"/>
  <c r="E5225" i="22"/>
  <c r="E5212" i="22"/>
  <c r="E5198" i="22"/>
  <c r="E5185" i="22"/>
  <c r="E5172" i="22"/>
  <c r="E5158" i="22"/>
  <c r="E5145" i="22"/>
  <c r="E5132" i="22"/>
  <c r="E5118" i="22"/>
  <c r="E5105" i="22"/>
  <c r="E5092" i="22"/>
  <c r="E5078" i="22"/>
  <c r="E5065" i="22"/>
  <c r="E5052" i="22"/>
  <c r="E5038" i="22"/>
  <c r="E5025" i="22"/>
  <c r="E5012" i="22"/>
  <c r="E4998" i="22"/>
  <c r="E4985" i="22"/>
  <c r="E4972" i="22"/>
  <c r="E4958" i="22"/>
  <c r="E4945" i="22"/>
  <c r="E4932" i="22"/>
  <c r="E4918" i="22"/>
  <c r="E4905" i="22"/>
  <c r="E4892" i="22"/>
  <c r="E4878" i="22"/>
  <c r="E4865" i="22"/>
  <c r="E4852" i="22"/>
  <c r="E4838" i="22"/>
  <c r="E4825" i="22"/>
  <c r="E4812" i="22"/>
  <c r="E4798" i="22"/>
  <c r="E4785" i="22"/>
  <c r="E4772" i="22"/>
  <c r="E4758" i="22"/>
  <c r="E4745" i="22"/>
  <c r="E4732" i="22"/>
  <c r="E4718" i="22"/>
  <c r="E4705" i="22"/>
  <c r="E4692" i="22"/>
  <c r="E4678" i="22"/>
  <c r="E4665" i="22"/>
  <c r="E4652" i="22"/>
  <c r="E4638" i="22"/>
  <c r="E4625" i="22"/>
  <c r="E4612" i="22"/>
  <c r="E4598" i="22"/>
  <c r="E4585" i="22"/>
  <c r="E4572" i="22"/>
  <c r="E4558" i="22"/>
  <c r="E4545" i="22"/>
  <c r="E4532" i="22"/>
  <c r="E4518" i="22"/>
  <c r="E4505" i="22"/>
  <c r="E4492" i="22"/>
  <c r="E4478" i="22"/>
  <c r="E4465" i="22"/>
  <c r="E4452" i="22"/>
  <c r="E4438" i="22"/>
  <c r="E4425" i="22"/>
  <c r="E4412" i="22"/>
  <c r="E4398" i="22"/>
  <c r="E4385" i="22"/>
  <c r="E4372" i="22"/>
  <c r="E4358" i="22"/>
  <c r="E4345" i="22"/>
  <c r="E4332" i="22"/>
  <c r="E4318" i="22"/>
  <c r="E4305" i="22"/>
  <c r="E4292" i="22"/>
  <c r="E4278" i="22"/>
  <c r="E4265" i="22"/>
  <c r="E4252" i="22"/>
  <c r="E4238" i="22"/>
  <c r="E4225" i="22"/>
  <c r="E4212" i="22"/>
  <c r="E4198" i="22"/>
  <c r="E4185" i="22"/>
  <c r="E4172" i="22"/>
  <c r="E4158" i="22"/>
  <c r="E4145" i="22"/>
  <c r="E4132" i="22"/>
  <c r="E4118" i="22"/>
  <c r="E4105" i="22"/>
  <c r="E4092" i="22"/>
  <c r="E4078" i="22"/>
  <c r="E4065" i="22"/>
  <c r="E4052" i="22"/>
  <c r="E4038" i="22"/>
  <c r="E4025" i="22"/>
  <c r="E4012" i="22"/>
  <c r="E3998" i="22"/>
  <c r="E3985" i="22"/>
  <c r="E3972" i="22"/>
  <c r="E3958" i="22"/>
  <c r="E3945" i="22"/>
  <c r="E3932" i="22"/>
  <c r="E3918" i="22"/>
  <c r="E3905" i="22"/>
  <c r="E3892" i="22"/>
  <c r="E3878" i="22"/>
  <c r="E3865" i="22"/>
  <c r="E3852" i="22"/>
  <c r="E3838" i="22"/>
  <c r="E3825" i="22"/>
  <c r="E3812" i="22"/>
  <c r="E3798" i="22"/>
  <c r="E3785" i="22"/>
  <c r="E3772" i="22"/>
  <c r="E3758" i="22"/>
  <c r="E3745" i="22"/>
  <c r="E3732" i="22"/>
  <c r="E3718" i="22"/>
  <c r="E3705" i="22"/>
  <c r="E3692" i="22"/>
  <c r="E3678" i="22"/>
  <c r="E3665" i="22"/>
  <c r="E3652" i="22"/>
  <c r="E3638" i="22"/>
  <c r="E3625" i="22"/>
  <c r="E3612" i="22"/>
  <c r="E3598" i="22"/>
  <c r="E3585" i="22"/>
  <c r="E3572" i="22"/>
  <c r="E3558" i="22"/>
  <c r="E3545" i="22"/>
  <c r="E3532" i="22"/>
  <c r="E3518" i="22"/>
  <c r="E3505" i="22"/>
  <c r="E3492" i="22"/>
  <c r="E3478" i="22"/>
  <c r="E3465" i="22"/>
  <c r="E3452" i="22"/>
  <c r="E3438" i="22"/>
  <c r="E3425" i="22"/>
  <c r="E3412" i="22"/>
  <c r="E3398" i="22"/>
  <c r="E3385" i="22"/>
  <c r="E3372" i="22"/>
  <c r="E3358" i="22"/>
  <c r="E3345" i="22"/>
  <c r="E3332" i="22"/>
  <c r="E3318" i="22"/>
  <c r="E3305" i="22"/>
  <c r="E3292" i="22"/>
  <c r="E3278" i="22"/>
  <c r="E3265" i="22"/>
  <c r="E3252" i="22"/>
  <c r="E3238" i="22"/>
  <c r="E3225" i="22"/>
  <c r="E3212" i="22"/>
  <c r="E3198" i="22"/>
  <c r="E3185" i="22"/>
  <c r="E3172" i="22"/>
  <c r="E3158" i="22"/>
  <c r="E3145" i="22"/>
  <c r="E3132" i="22"/>
  <c r="E3118" i="22"/>
  <c r="E3105" i="22"/>
  <c r="E3092" i="22"/>
  <c r="E3078" i="22"/>
  <c r="E3065" i="22"/>
  <c r="E3052" i="22"/>
  <c r="E3038" i="22"/>
  <c r="E3025" i="22"/>
  <c r="E3012" i="22"/>
  <c r="E2998" i="22"/>
  <c r="E2985" i="22"/>
  <c r="E2972" i="22"/>
  <c r="E2958" i="22"/>
  <c r="E2945" i="22"/>
  <c r="E2932" i="22"/>
  <c r="E2918" i="22"/>
  <c r="E2905" i="22"/>
  <c r="E2892" i="22"/>
  <c r="E2878" i="22"/>
  <c r="E2865" i="22"/>
  <c r="E2852" i="22"/>
  <c r="E2838" i="22"/>
  <c r="E2825" i="22"/>
  <c r="E2812" i="22"/>
  <c r="E2798" i="22"/>
  <c r="E2785" i="22"/>
  <c r="E2772" i="22"/>
  <c r="E2758" i="22"/>
  <c r="E2745" i="22"/>
  <c r="E2732" i="22"/>
  <c r="E2718" i="22"/>
  <c r="E2705" i="22"/>
  <c r="E2692" i="22"/>
  <c r="E2678" i="22"/>
  <c r="E2665" i="22"/>
  <c r="E2652" i="22"/>
  <c r="E2638" i="22"/>
  <c r="E2625" i="22"/>
  <c r="E2612" i="22"/>
  <c r="E2598" i="22"/>
  <c r="E2585" i="22"/>
  <c r="E2572" i="22"/>
  <c r="E2558" i="22"/>
  <c r="E2545" i="22"/>
  <c r="E2532" i="22"/>
  <c r="E2518" i="22"/>
  <c r="E2505" i="22"/>
  <c r="E2492" i="22"/>
  <c r="E2478" i="22"/>
  <c r="E2465" i="22"/>
  <c r="E2452" i="22"/>
  <c r="E2438" i="22"/>
  <c r="E2425" i="22"/>
  <c r="E2412" i="22"/>
  <c r="E2398" i="22"/>
  <c r="E2385" i="22"/>
  <c r="E2372" i="22"/>
  <c r="E2358" i="22"/>
  <c r="E2345" i="22"/>
  <c r="E2332" i="22"/>
  <c r="E2318" i="22"/>
  <c r="E2305" i="22"/>
  <c r="E2292" i="22"/>
  <c r="E2278" i="22"/>
  <c r="E2265" i="22"/>
  <c r="E2252" i="22"/>
  <c r="E2238" i="22"/>
  <c r="E2225" i="22"/>
  <c r="E2212" i="22"/>
  <c r="E2198" i="22"/>
  <c r="E2185" i="22"/>
  <c r="E2172" i="22"/>
  <c r="E2158" i="22"/>
  <c r="E2145" i="22"/>
  <c r="E2132" i="22"/>
  <c r="E2118" i="22"/>
  <c r="E2105" i="22"/>
  <c r="E2092" i="22"/>
  <c r="E2078" i="22"/>
  <c r="E2065" i="22"/>
  <c r="E2052" i="22"/>
  <c r="E2038" i="22"/>
  <c r="E2025" i="22"/>
  <c r="E2012" i="22"/>
  <c r="E1998" i="22"/>
  <c r="E1985" i="22"/>
  <c r="E1972" i="22"/>
  <c r="E1958" i="22"/>
  <c r="E1945" i="22"/>
  <c r="E1932" i="22"/>
  <c r="E1918" i="22"/>
  <c r="E1905" i="22"/>
  <c r="E1892" i="22"/>
  <c r="E1878" i="22"/>
  <c r="E1865" i="22"/>
  <c r="E1852" i="22"/>
  <c r="E1838" i="22"/>
  <c r="E1825" i="22"/>
  <c r="E1812" i="22"/>
  <c r="E1798" i="22"/>
  <c r="E1785" i="22"/>
  <c r="E1772" i="22"/>
  <c r="E1758" i="22"/>
  <c r="E1745" i="22"/>
  <c r="E1732" i="22"/>
  <c r="E1718" i="22"/>
  <c r="E1705" i="22"/>
  <c r="E1692" i="22"/>
  <c r="E1678" i="22"/>
  <c r="E1665" i="22"/>
  <c r="E1652" i="22"/>
  <c r="E1638" i="22"/>
  <c r="E1625" i="22"/>
  <c r="E1612" i="22"/>
  <c r="E1598" i="22"/>
  <c r="E1585" i="22"/>
  <c r="E1572" i="22"/>
  <c r="E1558" i="22"/>
  <c r="E1545" i="22"/>
  <c r="E1532" i="22"/>
  <c r="E1518" i="22"/>
  <c r="E1505" i="22"/>
  <c r="E1492" i="22"/>
  <c r="E1478" i="22"/>
  <c r="E1465" i="22"/>
  <c r="E1452" i="22"/>
  <c r="E1438" i="22"/>
  <c r="E1425" i="22"/>
  <c r="E1412" i="22"/>
  <c r="E1398" i="22"/>
  <c r="E1385" i="22"/>
  <c r="E1372" i="22"/>
  <c r="E1358" i="22"/>
  <c r="E1345" i="22"/>
  <c r="E1332" i="22"/>
  <c r="E1318" i="22"/>
  <c r="E1305" i="22"/>
  <c r="E1292" i="22"/>
  <c r="E1278" i="22"/>
  <c r="E1265" i="22"/>
  <c r="E1252" i="22"/>
  <c r="E1238" i="22"/>
  <c r="E1225" i="22"/>
  <c r="E1212" i="22"/>
  <c r="E1198" i="22"/>
  <c r="E1185" i="22"/>
  <c r="E1172" i="22"/>
  <c r="E1158" i="22"/>
  <c r="E1145" i="22"/>
  <c r="E1132" i="22"/>
  <c r="E1118" i="22"/>
  <c r="E1105" i="22"/>
  <c r="E1092" i="22"/>
  <c r="E1078" i="22"/>
  <c r="E1065" i="22"/>
  <c r="E1052" i="22"/>
  <c r="E1038" i="22"/>
  <c r="E1025" i="22"/>
  <c r="E1012" i="22"/>
  <c r="E998" i="22"/>
  <c r="E985" i="22"/>
  <c r="E972" i="22"/>
  <c r="E958" i="22"/>
  <c r="E945" i="22"/>
  <c r="E932" i="22"/>
  <c r="E918" i="22"/>
  <c r="E905" i="22"/>
  <c r="E892" i="22"/>
  <c r="E878" i="22"/>
  <c r="E865" i="22"/>
  <c r="E852" i="22"/>
  <c r="E838" i="22"/>
  <c r="E825" i="22"/>
  <c r="E812" i="22"/>
  <c r="E798" i="22"/>
  <c r="E785" i="22"/>
  <c r="E772" i="22"/>
  <c r="E758" i="22"/>
  <c r="E745" i="22"/>
  <c r="E732" i="22"/>
  <c r="E718" i="22"/>
  <c r="E705" i="22"/>
  <c r="E692" i="22"/>
  <c r="E678" i="22"/>
  <c r="E665" i="22"/>
  <c r="E652" i="22"/>
  <c r="E638" i="22"/>
  <c r="E625" i="22"/>
  <c r="E612" i="22"/>
  <c r="E598" i="22"/>
  <c r="E585" i="22"/>
  <c r="E572" i="22"/>
  <c r="E558" i="22"/>
  <c r="E545" i="22"/>
  <c r="E532" i="22"/>
  <c r="E518" i="22"/>
  <c r="E505" i="22"/>
  <c r="E492" i="22"/>
  <c r="E478" i="22"/>
  <c r="E465" i="22"/>
  <c r="E452" i="22"/>
  <c r="E318" i="22"/>
  <c r="E305" i="22"/>
  <c r="E438" i="22"/>
  <c r="E425" i="22"/>
  <c r="E412" i="22"/>
  <c r="E398" i="22"/>
  <c r="E385" i="22"/>
  <c r="E372" i="22"/>
  <c r="E358" i="22"/>
  <c r="E345" i="22"/>
  <c r="E332" i="22"/>
  <c r="E292" i="22"/>
  <c r="E278" i="22"/>
  <c r="E265" i="22"/>
  <c r="E252" i="22"/>
  <c r="E238" i="22"/>
  <c r="E225" i="22"/>
  <c r="E212" i="22"/>
  <c r="E198" i="22"/>
  <c r="E185" i="22"/>
  <c r="E172" i="22"/>
  <c r="E158" i="22"/>
  <c r="E145" i="22"/>
  <c r="E132" i="22"/>
  <c r="E118" i="22"/>
  <c r="E105" i="22"/>
  <c r="E92" i="22"/>
  <c r="E78" i="22"/>
  <c r="E65" i="22"/>
  <c r="E52" i="22"/>
  <c r="E38" i="22"/>
  <c r="E25" i="22"/>
  <c r="E12" i="22"/>
  <c r="B41" i="14"/>
  <c r="B53" i="14"/>
  <c r="C2" i="14"/>
  <c r="E9" i="14"/>
  <c r="E8" i="14"/>
  <c r="B41" i="15"/>
  <c r="B53" i="15"/>
  <c r="C2" i="15"/>
  <c r="E9" i="15"/>
  <c r="E8" i="15"/>
  <c r="E10" i="15"/>
  <c r="E10" i="10"/>
  <c r="L25" i="21" l="1"/>
  <c r="D14" i="20"/>
  <c r="E16" i="9"/>
  <c r="I9" i="21"/>
  <c r="I10" i="21" s="1"/>
  <c r="I11" i="21" s="1"/>
  <c r="I12" i="21" s="1"/>
  <c r="I13" i="21" s="1"/>
  <c r="I14" i="21" s="1"/>
  <c r="I15" i="21" s="1"/>
  <c r="I16" i="21" s="1"/>
  <c r="I17" i="21" s="1"/>
  <c r="I18" i="21" s="1"/>
  <c r="I19" i="21" s="1"/>
  <c r="I20" i="21" s="1"/>
  <c r="I21" i="21" s="1"/>
  <c r="I22" i="21" s="1"/>
  <c r="E58" i="20" s="1"/>
  <c r="D16" i="5"/>
  <c r="W25" i="21"/>
  <c r="W46" i="21" s="1"/>
  <c r="W67" i="21" s="1"/>
  <c r="W88" i="21" s="1"/>
  <c r="W109" i="21" s="1"/>
  <c r="W130" i="21" s="1"/>
  <c r="W151" i="21" s="1"/>
  <c r="W172" i="21" s="1"/>
  <c r="W193" i="21" s="1"/>
  <c r="W214" i="21" s="1"/>
  <c r="W235" i="21" s="1"/>
  <c r="W256" i="21" s="1"/>
  <c r="W277" i="21" s="1"/>
  <c r="W298" i="21" s="1"/>
  <c r="W319" i="21" s="1"/>
  <c r="W340" i="21" s="1"/>
  <c r="W361" i="21" s="1"/>
  <c r="W382" i="21" s="1"/>
  <c r="W403" i="21" s="1"/>
  <c r="D30" i="1" s="1"/>
  <c r="E36" i="20"/>
  <c r="E42" i="20" s="1"/>
  <c r="D42" i="20"/>
  <c r="D54" i="20"/>
  <c r="E48" i="20"/>
  <c r="E54" i="20" s="1"/>
  <c r="E19" i="20"/>
  <c r="R25" i="21"/>
  <c r="D20" i="20"/>
  <c r="E20" i="20" s="1"/>
  <c r="F20" i="20" s="1"/>
  <c r="AD25" i="21"/>
  <c r="AD46" i="21" s="1"/>
  <c r="AD67" i="21" s="1"/>
  <c r="AD88" i="21" s="1"/>
  <c r="AD109" i="21" s="1"/>
  <c r="AD130" i="21" s="1"/>
  <c r="AD151" i="21" s="1"/>
  <c r="AD172" i="21" s="1"/>
  <c r="AD193" i="21" s="1"/>
  <c r="AD214" i="21" s="1"/>
  <c r="AD235" i="21" s="1"/>
  <c r="AD256" i="21" s="1"/>
  <c r="AD277" i="21" s="1"/>
  <c r="AD298" i="21" s="1"/>
  <c r="AD319" i="21" s="1"/>
  <c r="AD340" i="21" s="1"/>
  <c r="AD361" i="21" s="1"/>
  <c r="AD382" i="21" s="1"/>
  <c r="AD403" i="21" s="1"/>
  <c r="D37" i="1" s="1"/>
  <c r="N25" i="21"/>
  <c r="N46" i="21" s="1"/>
  <c r="N67" i="21" s="1"/>
  <c r="N88" i="21" s="1"/>
  <c r="N109" i="21" s="1"/>
  <c r="N130" i="21" s="1"/>
  <c r="N151" i="21" s="1"/>
  <c r="N172" i="21" s="1"/>
  <c r="N193" i="21" s="1"/>
  <c r="N214" i="21" s="1"/>
  <c r="N235" i="21" s="1"/>
  <c r="N256" i="21" s="1"/>
  <c r="N277" i="21" s="1"/>
  <c r="N298" i="21" s="1"/>
  <c r="N319" i="21" s="1"/>
  <c r="N340" i="21" s="1"/>
  <c r="N361" i="21" s="1"/>
  <c r="N382" i="21" s="1"/>
  <c r="N403" i="21" s="1"/>
  <c r="D17" i="1" s="1"/>
  <c r="D16" i="20"/>
  <c r="E16" i="20" s="1"/>
  <c r="E16" i="2" s="1"/>
  <c r="E16" i="3" s="1"/>
  <c r="AJ25" i="21"/>
  <c r="AJ46" i="21" s="1"/>
  <c r="AJ67" i="21" s="1"/>
  <c r="AJ88" i="21" s="1"/>
  <c r="AJ109" i="21" s="1"/>
  <c r="AJ130" i="21" s="1"/>
  <c r="AJ151" i="21" s="1"/>
  <c r="AJ172" i="21" s="1"/>
  <c r="AJ193" i="21" s="1"/>
  <c r="AJ214" i="21" s="1"/>
  <c r="AJ235" i="21" s="1"/>
  <c r="AJ256" i="21" s="1"/>
  <c r="AJ277" i="21" s="1"/>
  <c r="AJ298" i="21" s="1"/>
  <c r="AJ319" i="21" s="1"/>
  <c r="AJ340" i="21" s="1"/>
  <c r="AJ361" i="21" s="1"/>
  <c r="AJ382" i="21" s="1"/>
  <c r="AJ403" i="21" s="1"/>
  <c r="E10" i="3"/>
  <c r="E10" i="19"/>
  <c r="E10" i="9"/>
  <c r="E10" i="4"/>
  <c r="E10" i="12"/>
  <c r="E10" i="14"/>
  <c r="V25" i="21"/>
  <c r="V46" i="21" s="1"/>
  <c r="V67" i="21" s="1"/>
  <c r="V88" i="21" s="1"/>
  <c r="V109" i="21" s="1"/>
  <c r="V130" i="21" s="1"/>
  <c r="V151" i="21" s="1"/>
  <c r="V172" i="21" s="1"/>
  <c r="V193" i="21" s="1"/>
  <c r="V214" i="21" s="1"/>
  <c r="V235" i="21" s="1"/>
  <c r="V256" i="21" s="1"/>
  <c r="V277" i="21" s="1"/>
  <c r="V298" i="21" s="1"/>
  <c r="V319" i="21" s="1"/>
  <c r="V340" i="21" s="1"/>
  <c r="V361" i="21" s="1"/>
  <c r="V382" i="21" s="1"/>
  <c r="V403" i="21" s="1"/>
  <c r="D29" i="1" s="1"/>
  <c r="AC25" i="21"/>
  <c r="AC46" i="21" s="1"/>
  <c r="AC67" i="21" s="1"/>
  <c r="AC88" i="21" s="1"/>
  <c r="AC109" i="21" s="1"/>
  <c r="AC130" i="21" s="1"/>
  <c r="AC151" i="21" s="1"/>
  <c r="AC172" i="21" s="1"/>
  <c r="AC193" i="21" s="1"/>
  <c r="AC214" i="21" s="1"/>
  <c r="AC235" i="21" s="1"/>
  <c r="AC256" i="21" s="1"/>
  <c r="AC277" i="21" s="1"/>
  <c r="AC298" i="21" s="1"/>
  <c r="AC319" i="21" s="1"/>
  <c r="AC340" i="21" s="1"/>
  <c r="AC361" i="21" s="1"/>
  <c r="AC382" i="21" s="1"/>
  <c r="AC403" i="21" s="1"/>
  <c r="D36" i="1" s="1"/>
  <c r="Q25" i="21"/>
  <c r="Q46" i="21" s="1"/>
  <c r="Q67" i="21" s="1"/>
  <c r="Q88" i="21" s="1"/>
  <c r="Q109" i="21" s="1"/>
  <c r="Q130" i="21" s="1"/>
  <c r="Q151" i="21" s="1"/>
  <c r="Q172" i="21" s="1"/>
  <c r="Q193" i="21" s="1"/>
  <c r="Q214" i="21" s="1"/>
  <c r="Q235" i="21" s="1"/>
  <c r="Q256" i="21" s="1"/>
  <c r="Q277" i="21" s="1"/>
  <c r="Q298" i="21" s="1"/>
  <c r="Q319" i="21" s="1"/>
  <c r="Q340" i="21" s="1"/>
  <c r="Q361" i="21" s="1"/>
  <c r="Q382" i="21" s="1"/>
  <c r="Q403" i="21" s="1"/>
  <c r="D24" i="1" s="1"/>
  <c r="T25" i="21"/>
  <c r="T46" i="21" s="1"/>
  <c r="T67" i="21" s="1"/>
  <c r="T88" i="21" s="1"/>
  <c r="T109" i="21" s="1"/>
  <c r="T130" i="21" s="1"/>
  <c r="T151" i="21" s="1"/>
  <c r="T172" i="21" s="1"/>
  <c r="T193" i="21" s="1"/>
  <c r="T214" i="21" s="1"/>
  <c r="T235" i="21" s="1"/>
  <c r="T256" i="21" s="1"/>
  <c r="T277" i="21" s="1"/>
  <c r="T298" i="21" s="1"/>
  <c r="T319" i="21" s="1"/>
  <c r="T340" i="21" s="1"/>
  <c r="T361" i="21" s="1"/>
  <c r="T382" i="21" s="1"/>
  <c r="T403" i="21" s="1"/>
  <c r="D27" i="1" s="1"/>
  <c r="O402" i="21"/>
  <c r="D13" i="19" s="1"/>
  <c r="D17" i="19" s="1"/>
  <c r="D50" i="4"/>
  <c r="O360" i="21"/>
  <c r="D17" i="17" s="1"/>
  <c r="Y25" i="21"/>
  <c r="AE402" i="21"/>
  <c r="AL25" i="21"/>
  <c r="AL46" i="21" s="1"/>
  <c r="AL67" i="21" s="1"/>
  <c r="AL88" i="21" s="1"/>
  <c r="AL109" i="21" s="1"/>
  <c r="AL130" i="21" s="1"/>
  <c r="AL151" i="21" s="1"/>
  <c r="AL172" i="21" s="1"/>
  <c r="AL193" i="21" s="1"/>
  <c r="AL214" i="21" s="1"/>
  <c r="AL235" i="21" s="1"/>
  <c r="AL256" i="21" s="1"/>
  <c r="AL277" i="21" s="1"/>
  <c r="AL298" i="21" s="1"/>
  <c r="AL319" i="21" s="1"/>
  <c r="AL340" i="21" s="1"/>
  <c r="AL361" i="21" s="1"/>
  <c r="AL382" i="21" s="1"/>
  <c r="AL403" i="21" s="1"/>
  <c r="AU171" i="21"/>
  <c r="O87" i="21"/>
  <c r="O108" i="21"/>
  <c r="O318" i="21"/>
  <c r="D17" i="15" s="1"/>
  <c r="AM402" i="21"/>
  <c r="AM360" i="21"/>
  <c r="D49" i="4"/>
  <c r="AO25" i="21"/>
  <c r="AO46" i="21" s="1"/>
  <c r="AO67" i="21" s="1"/>
  <c r="AO88" i="21" s="1"/>
  <c r="AO109" i="21" s="1"/>
  <c r="AO130" i="21" s="1"/>
  <c r="AO151" i="21" s="1"/>
  <c r="AO172" i="21" s="1"/>
  <c r="AO193" i="21" s="1"/>
  <c r="AO214" i="21" s="1"/>
  <c r="AO235" i="21" s="1"/>
  <c r="AO256" i="21" s="1"/>
  <c r="AO277" i="21" s="1"/>
  <c r="AO298" i="21" s="1"/>
  <c r="AO319" i="21" s="1"/>
  <c r="AO340" i="21" s="1"/>
  <c r="AO361" i="21" s="1"/>
  <c r="AO382" i="21" s="1"/>
  <c r="AO403" i="21" s="1"/>
  <c r="O150" i="21"/>
  <c r="D17" i="7" s="1"/>
  <c r="O381" i="21"/>
  <c r="D13" i="18" s="1"/>
  <c r="D17" i="18" s="1"/>
  <c r="L46" i="21"/>
  <c r="L67" i="21" s="1"/>
  <c r="L88" i="21" s="1"/>
  <c r="L109" i="21" s="1"/>
  <c r="L130" i="21" s="1"/>
  <c r="L151" i="21" s="1"/>
  <c r="L172" i="21" s="1"/>
  <c r="L193" i="21" s="1"/>
  <c r="L214" i="21" s="1"/>
  <c r="L235" i="21" s="1"/>
  <c r="L256" i="21" s="1"/>
  <c r="L277" i="21" s="1"/>
  <c r="L298" i="21" s="1"/>
  <c r="L319" i="21" s="1"/>
  <c r="L340" i="21" s="1"/>
  <c r="L361" i="21" s="1"/>
  <c r="L382" i="21" s="1"/>
  <c r="L403" i="21" s="1"/>
  <c r="R46" i="21"/>
  <c r="R67" i="21" s="1"/>
  <c r="R88" i="21" s="1"/>
  <c r="R109" i="21" s="1"/>
  <c r="R130" i="21" s="1"/>
  <c r="R151" i="21" s="1"/>
  <c r="R172" i="21" s="1"/>
  <c r="R193" i="21" s="1"/>
  <c r="R214" i="21" s="1"/>
  <c r="R235" i="21" s="1"/>
  <c r="R256" i="21" s="1"/>
  <c r="R277" i="21" s="1"/>
  <c r="R298" i="21" s="1"/>
  <c r="R319" i="21" s="1"/>
  <c r="R340" i="21" s="1"/>
  <c r="R361" i="21" s="1"/>
  <c r="R382" i="21" s="1"/>
  <c r="R403" i="21" s="1"/>
  <c r="D25" i="1" s="1"/>
  <c r="AE24" i="21"/>
  <c r="AE25" i="21" s="1"/>
  <c r="E41" i="2"/>
  <c r="E41" i="3" s="1"/>
  <c r="E41" i="4" s="1"/>
  <c r="E41" i="5" s="1"/>
  <c r="E41" i="6" s="1"/>
  <c r="E41" i="7" s="1"/>
  <c r="E41" i="8" s="1"/>
  <c r="E41" i="9" s="1"/>
  <c r="E41" i="10" s="1"/>
  <c r="E41" i="11" s="1"/>
  <c r="E41" i="12" s="1"/>
  <c r="E41" i="13" s="1"/>
  <c r="E41" i="14" s="1"/>
  <c r="E41" i="15" s="1"/>
  <c r="E41" i="16" s="1"/>
  <c r="E41" i="17" s="1"/>
  <c r="E41" i="18" s="1"/>
  <c r="E41" i="19" s="1"/>
  <c r="D42" i="5"/>
  <c r="E39" i="2"/>
  <c r="E39" i="3" s="1"/>
  <c r="E39" i="4" s="1"/>
  <c r="E39" i="5" s="1"/>
  <c r="E39" i="6" s="1"/>
  <c r="E39" i="7" s="1"/>
  <c r="E39" i="8" s="1"/>
  <c r="E39" i="9" s="1"/>
  <c r="E39" i="10" s="1"/>
  <c r="E39" i="11" s="1"/>
  <c r="E39" i="12" s="1"/>
  <c r="E39" i="13" s="1"/>
  <c r="E39" i="14" s="1"/>
  <c r="E39" i="15" s="1"/>
  <c r="E39" i="16" s="1"/>
  <c r="E39" i="17" s="1"/>
  <c r="E39" i="18" s="1"/>
  <c r="E39" i="19" s="1"/>
  <c r="D42" i="14"/>
  <c r="AU402" i="21"/>
  <c r="O255" i="21"/>
  <c r="D17" i="12" s="1"/>
  <c r="O276" i="21"/>
  <c r="D17" i="13" s="1"/>
  <c r="O339" i="21"/>
  <c r="D17" i="16" s="1"/>
  <c r="U25" i="21"/>
  <c r="U46" i="21" s="1"/>
  <c r="U67" i="21" s="1"/>
  <c r="U88" i="21" s="1"/>
  <c r="U109" i="21" s="1"/>
  <c r="U130" i="21" s="1"/>
  <c r="U151" i="21" s="1"/>
  <c r="U172" i="21" s="1"/>
  <c r="U193" i="21" s="1"/>
  <c r="U214" i="21" s="1"/>
  <c r="U235" i="21" s="1"/>
  <c r="U256" i="21" s="1"/>
  <c r="U277" i="21" s="1"/>
  <c r="U298" i="21" s="1"/>
  <c r="U319" i="21" s="1"/>
  <c r="U340" i="21" s="1"/>
  <c r="U361" i="21" s="1"/>
  <c r="U382" i="21" s="1"/>
  <c r="U403" i="21" s="1"/>
  <c r="D28" i="1" s="1"/>
  <c r="H46" i="21"/>
  <c r="H67" i="21" s="1"/>
  <c r="H88" i="21" s="1"/>
  <c r="H109" i="21" s="1"/>
  <c r="H130" i="21" s="1"/>
  <c r="H151" i="21" s="1"/>
  <c r="H172" i="21" s="1"/>
  <c r="H193" i="21" s="1"/>
  <c r="H214" i="21" s="1"/>
  <c r="H235" i="21" s="1"/>
  <c r="H256" i="21" s="1"/>
  <c r="H277" i="21" s="1"/>
  <c r="H298" i="21" s="1"/>
  <c r="H319" i="21" s="1"/>
  <c r="H340" i="21" s="1"/>
  <c r="H361" i="21" s="1"/>
  <c r="H382" i="21" s="1"/>
  <c r="H403" i="21" s="1"/>
  <c r="AE66" i="21"/>
  <c r="AE150" i="21"/>
  <c r="AE255" i="21"/>
  <c r="AE276" i="21"/>
  <c r="AE297" i="21"/>
  <c r="AE381" i="21"/>
  <c r="AQ25" i="21"/>
  <c r="AQ46" i="21" s="1"/>
  <c r="AQ67" i="21" s="1"/>
  <c r="AQ88" i="21" s="1"/>
  <c r="AQ109" i="21" s="1"/>
  <c r="AQ130" i="21" s="1"/>
  <c r="AQ151" i="21" s="1"/>
  <c r="AQ172" i="21" s="1"/>
  <c r="AQ193" i="21" s="1"/>
  <c r="AQ214" i="21" s="1"/>
  <c r="AQ235" i="21" s="1"/>
  <c r="AQ256" i="21" s="1"/>
  <c r="AQ277" i="21" s="1"/>
  <c r="AQ298" i="21" s="1"/>
  <c r="AQ319" i="21" s="1"/>
  <c r="AQ340" i="21" s="1"/>
  <c r="AQ361" i="21" s="1"/>
  <c r="AQ382" i="21" s="1"/>
  <c r="AQ403" i="21" s="1"/>
  <c r="AM150" i="21"/>
  <c r="O66" i="21"/>
  <c r="D52" i="5"/>
  <c r="AK25" i="21"/>
  <c r="AK46" i="21" s="1"/>
  <c r="AK67" i="21" s="1"/>
  <c r="AK88" i="21" s="1"/>
  <c r="AK109" i="21" s="1"/>
  <c r="AK130" i="21" s="1"/>
  <c r="AK151" i="21" s="1"/>
  <c r="AK172" i="21" s="1"/>
  <c r="AK193" i="21" s="1"/>
  <c r="AK214" i="21" s="1"/>
  <c r="AK235" i="21" s="1"/>
  <c r="AK256" i="21" s="1"/>
  <c r="AK277" i="21" s="1"/>
  <c r="AK298" i="21" s="1"/>
  <c r="AK319" i="21" s="1"/>
  <c r="AK340" i="21" s="1"/>
  <c r="AK361" i="21" s="1"/>
  <c r="AK382" i="21" s="1"/>
  <c r="AK403" i="21" s="1"/>
  <c r="AG25" i="21"/>
  <c r="AG46" i="21" s="1"/>
  <c r="AG67" i="21" s="1"/>
  <c r="AG88" i="21" s="1"/>
  <c r="AG109" i="21" s="1"/>
  <c r="AG130" i="21" s="1"/>
  <c r="AG151" i="21" s="1"/>
  <c r="AG172" i="21" s="1"/>
  <c r="AG193" i="21" s="1"/>
  <c r="AG214" i="21" s="1"/>
  <c r="AG235" i="21" s="1"/>
  <c r="AG256" i="21" s="1"/>
  <c r="AG277" i="21" s="1"/>
  <c r="AG298" i="21" s="1"/>
  <c r="AG319" i="21" s="1"/>
  <c r="AG340" i="21" s="1"/>
  <c r="AG361" i="21" s="1"/>
  <c r="AG382" i="21" s="1"/>
  <c r="AG403" i="21" s="1"/>
  <c r="AU381" i="21"/>
  <c r="AU360" i="21"/>
  <c r="AU339" i="21"/>
  <c r="AU318" i="21"/>
  <c r="AU192" i="21"/>
  <c r="AU108" i="21"/>
  <c r="AM381" i="21"/>
  <c r="AM171" i="21"/>
  <c r="D33" i="19"/>
  <c r="D33" i="5"/>
  <c r="D42" i="16"/>
  <c r="D42" i="8"/>
  <c r="E32" i="2"/>
  <c r="E32" i="3" s="1"/>
  <c r="D42" i="3"/>
  <c r="D42" i="13"/>
  <c r="D54" i="10"/>
  <c r="D54" i="13"/>
  <c r="E52" i="2"/>
  <c r="E52" i="3" s="1"/>
  <c r="E52" i="4" s="1"/>
  <c r="D33" i="15"/>
  <c r="D54" i="6"/>
  <c r="D33" i="10"/>
  <c r="D42" i="2"/>
  <c r="D33" i="18"/>
  <c r="D33" i="9"/>
  <c r="O297" i="21"/>
  <c r="D17" i="14" s="1"/>
  <c r="AE129" i="21"/>
  <c r="AE339" i="21"/>
  <c r="AE360" i="21"/>
  <c r="AU255" i="21"/>
  <c r="E10" i="2"/>
  <c r="E10" i="17"/>
  <c r="E10" i="16"/>
  <c r="E10" i="11"/>
  <c r="E10" i="13"/>
  <c r="AI46" i="21"/>
  <c r="AI67" i="21" s="1"/>
  <c r="AI88" i="21" s="1"/>
  <c r="AI109" i="21" s="1"/>
  <c r="AI130" i="21" s="1"/>
  <c r="AI151" i="21" s="1"/>
  <c r="AI172" i="21" s="1"/>
  <c r="AI193" i="21" s="1"/>
  <c r="AI214" i="21" s="1"/>
  <c r="AI235" i="21" s="1"/>
  <c r="AI256" i="21" s="1"/>
  <c r="AI277" i="21" s="1"/>
  <c r="AI298" i="21" s="1"/>
  <c r="AI319" i="21" s="1"/>
  <c r="AI340" i="21" s="1"/>
  <c r="AI361" i="21" s="1"/>
  <c r="AI382" i="21" s="1"/>
  <c r="AI403" i="21" s="1"/>
  <c r="AU234" i="21"/>
  <c r="AM276" i="21"/>
  <c r="S25" i="21"/>
  <c r="S46" i="21" s="1"/>
  <c r="S67" i="21" s="1"/>
  <c r="S88" i="21" s="1"/>
  <c r="S109" i="21" s="1"/>
  <c r="S130" i="21" s="1"/>
  <c r="S151" i="21" s="1"/>
  <c r="S172" i="21" s="1"/>
  <c r="S193" i="21" s="1"/>
  <c r="S214" i="21" s="1"/>
  <c r="S235" i="21" s="1"/>
  <c r="S256" i="21" s="1"/>
  <c r="S277" i="21" s="1"/>
  <c r="S298" i="21" s="1"/>
  <c r="S319" i="21" s="1"/>
  <c r="S340" i="21" s="1"/>
  <c r="S361" i="21" s="1"/>
  <c r="S382" i="21" s="1"/>
  <c r="S403" i="21" s="1"/>
  <c r="D26" i="1" s="1"/>
  <c r="E10" i="6"/>
  <c r="E10" i="8"/>
  <c r="E10" i="5"/>
  <c r="Z25" i="21"/>
  <c r="Z46" i="21" s="1"/>
  <c r="Z67" i="21" s="1"/>
  <c r="Z88" i="21" s="1"/>
  <c r="Z109" i="21" s="1"/>
  <c r="Z130" i="21" s="1"/>
  <c r="Z151" i="21" s="1"/>
  <c r="Z172" i="21" s="1"/>
  <c r="Z193" i="21" s="1"/>
  <c r="Z214" i="21" s="1"/>
  <c r="Z235" i="21" s="1"/>
  <c r="Z256" i="21" s="1"/>
  <c r="Z277" i="21" s="1"/>
  <c r="Z298" i="21" s="1"/>
  <c r="Z319" i="21" s="1"/>
  <c r="Z340" i="21" s="1"/>
  <c r="Z361" i="21" s="1"/>
  <c r="Z382" i="21" s="1"/>
  <c r="Z403" i="21" s="1"/>
  <c r="D33" i="1" s="1"/>
  <c r="D54" i="8"/>
  <c r="E53" i="2"/>
  <c r="E53" i="3" s="1"/>
  <c r="AT25" i="21"/>
  <c r="AT46" i="21" s="1"/>
  <c r="AT67" i="21" s="1"/>
  <c r="AT88" i="21" s="1"/>
  <c r="AT109" i="21" s="1"/>
  <c r="AT130" i="21" s="1"/>
  <c r="AT151" i="21" s="1"/>
  <c r="AT172" i="21" s="1"/>
  <c r="AT193" i="21" s="1"/>
  <c r="AT214" i="21" s="1"/>
  <c r="AT235" i="21" s="1"/>
  <c r="AT256" i="21" s="1"/>
  <c r="AT277" i="21" s="1"/>
  <c r="AT298" i="21" s="1"/>
  <c r="AT319" i="21" s="1"/>
  <c r="AT340" i="21" s="1"/>
  <c r="AT361" i="21" s="1"/>
  <c r="AT382" i="21" s="1"/>
  <c r="AT403" i="21" s="1"/>
  <c r="E50" i="2"/>
  <c r="E50" i="3" s="1"/>
  <c r="AB25" i="21"/>
  <c r="AB46" i="21" s="1"/>
  <c r="AB67" i="21" s="1"/>
  <c r="AB88" i="21" s="1"/>
  <c r="AB109" i="21" s="1"/>
  <c r="AB130" i="21" s="1"/>
  <c r="AB151" i="21" s="1"/>
  <c r="AB172" i="21" s="1"/>
  <c r="AB193" i="21" s="1"/>
  <c r="AB214" i="21" s="1"/>
  <c r="AB235" i="21" s="1"/>
  <c r="AB256" i="21" s="1"/>
  <c r="AB277" i="21" s="1"/>
  <c r="AB298" i="21" s="1"/>
  <c r="AB319" i="21" s="1"/>
  <c r="AB340" i="21" s="1"/>
  <c r="AB361" i="21" s="1"/>
  <c r="AB382" i="21" s="1"/>
  <c r="AB403" i="21" s="1"/>
  <c r="D35" i="1" s="1"/>
  <c r="D42" i="10"/>
  <c r="D54" i="12"/>
  <c r="E25" i="2"/>
  <c r="F25" i="2" s="1"/>
  <c r="D33" i="4"/>
  <c r="D54" i="18"/>
  <c r="P46" i="21"/>
  <c r="P67" i="21" s="1"/>
  <c r="P88" i="21" s="1"/>
  <c r="P109" i="21" s="1"/>
  <c r="P130" i="21" s="1"/>
  <c r="P151" i="21" s="1"/>
  <c r="P172" i="21" s="1"/>
  <c r="P193" i="21" s="1"/>
  <c r="P214" i="21" s="1"/>
  <c r="P235" i="21" s="1"/>
  <c r="P256" i="21" s="1"/>
  <c r="P277" i="21" s="1"/>
  <c r="P298" i="21" s="1"/>
  <c r="P319" i="21" s="1"/>
  <c r="P340" i="21" s="1"/>
  <c r="P361" i="21" s="1"/>
  <c r="P382" i="21" s="1"/>
  <c r="P403" i="21" s="1"/>
  <c r="AE87" i="21"/>
  <c r="AE108" i="21"/>
  <c r="AE171" i="21"/>
  <c r="AE192" i="21"/>
  <c r="AE318" i="21"/>
  <c r="E49" i="2"/>
  <c r="E49" i="3" s="1"/>
  <c r="E31" i="2"/>
  <c r="F31" i="2" s="1"/>
  <c r="D33" i="16"/>
  <c r="J46" i="21"/>
  <c r="J67" i="21" s="1"/>
  <c r="J88" i="21" s="1"/>
  <c r="J109" i="21" s="1"/>
  <c r="J130" i="21" s="1"/>
  <c r="J151" i="21" s="1"/>
  <c r="J172" i="21" s="1"/>
  <c r="J193" i="21" s="1"/>
  <c r="J214" i="21" s="1"/>
  <c r="J235" i="21" s="1"/>
  <c r="J256" i="21" s="1"/>
  <c r="J277" i="21" s="1"/>
  <c r="J298" i="21" s="1"/>
  <c r="J319" i="21" s="1"/>
  <c r="J340" i="21" s="1"/>
  <c r="J361" i="21" s="1"/>
  <c r="J382" i="21" s="1"/>
  <c r="J403" i="21" s="1"/>
  <c r="AE234" i="21"/>
  <c r="D42" i="7"/>
  <c r="D42" i="12"/>
  <c r="E48" i="2"/>
  <c r="E48" i="3" s="1"/>
  <c r="E38" i="2"/>
  <c r="E38" i="3" s="1"/>
  <c r="E38" i="4" s="1"/>
  <c r="E38" i="5" s="1"/>
  <c r="E38" i="6" s="1"/>
  <c r="E38" i="7" s="1"/>
  <c r="E38" i="8" s="1"/>
  <c r="E38" i="9" s="1"/>
  <c r="E38" i="10" s="1"/>
  <c r="E38" i="11" s="1"/>
  <c r="E38" i="12" s="1"/>
  <c r="E38" i="13" s="1"/>
  <c r="E38" i="14" s="1"/>
  <c r="E38" i="15" s="1"/>
  <c r="E38" i="16" s="1"/>
  <c r="E38" i="17" s="1"/>
  <c r="E38" i="18" s="1"/>
  <c r="E38" i="19" s="1"/>
  <c r="E10" i="18"/>
  <c r="C13" i="4"/>
  <c r="AM24" i="21"/>
  <c r="AU24" i="21"/>
  <c r="AU25" i="21" s="1"/>
  <c r="E28" i="2"/>
  <c r="F28" i="2" s="1"/>
  <c r="E26" i="2"/>
  <c r="E26" i="3" s="1"/>
  <c r="K46" i="21"/>
  <c r="X25" i="21"/>
  <c r="X46" i="21" s="1"/>
  <c r="X67" i="21" s="1"/>
  <c r="X88" i="21" s="1"/>
  <c r="X109" i="21" s="1"/>
  <c r="X130" i="21" s="1"/>
  <c r="X151" i="21" s="1"/>
  <c r="X172" i="21" s="1"/>
  <c r="X193" i="21" s="1"/>
  <c r="X214" i="21" s="1"/>
  <c r="X235" i="21" s="1"/>
  <c r="X256" i="21" s="1"/>
  <c r="X277" i="21" s="1"/>
  <c r="X298" i="21" s="1"/>
  <c r="X319" i="21" s="1"/>
  <c r="X340" i="21" s="1"/>
  <c r="X361" i="21" s="1"/>
  <c r="X382" i="21" s="1"/>
  <c r="X403" i="21" s="1"/>
  <c r="D31" i="1" s="1"/>
  <c r="AS25" i="21"/>
  <c r="AS46" i="21" s="1"/>
  <c r="AS67" i="21" s="1"/>
  <c r="AS88" i="21" s="1"/>
  <c r="AS109" i="21" s="1"/>
  <c r="AS130" i="21" s="1"/>
  <c r="AS151" i="21" s="1"/>
  <c r="AS172" i="21" s="1"/>
  <c r="AS193" i="21" s="1"/>
  <c r="AS214" i="21" s="1"/>
  <c r="AS235" i="21" s="1"/>
  <c r="AS256" i="21" s="1"/>
  <c r="AS277" i="21" s="1"/>
  <c r="AS298" i="21" s="1"/>
  <c r="AS319" i="21" s="1"/>
  <c r="AS340" i="21" s="1"/>
  <c r="AS361" i="21" s="1"/>
  <c r="AS382" i="21" s="1"/>
  <c r="AS403" i="21" s="1"/>
  <c r="G46" i="21"/>
  <c r="G67" i="21" s="1"/>
  <c r="G88" i="21" s="1"/>
  <c r="G109" i="21" s="1"/>
  <c r="G130" i="21" s="1"/>
  <c r="G151" i="21" s="1"/>
  <c r="G172" i="21" s="1"/>
  <c r="G193" i="21" s="1"/>
  <c r="G214" i="21" s="1"/>
  <c r="G235" i="21" s="1"/>
  <c r="G256" i="21" s="1"/>
  <c r="G277" i="21" s="1"/>
  <c r="G298" i="21" s="1"/>
  <c r="G319" i="21" s="1"/>
  <c r="G340" i="21" s="1"/>
  <c r="G361" i="21" s="1"/>
  <c r="G382" i="21" s="1"/>
  <c r="G403" i="21" s="1"/>
  <c r="AH25" i="21"/>
  <c r="AH46" i="21" s="1"/>
  <c r="AH67" i="21" s="1"/>
  <c r="AH88" i="21" s="1"/>
  <c r="AH109" i="21" s="1"/>
  <c r="AH130" i="21" s="1"/>
  <c r="AH151" i="21" s="1"/>
  <c r="AH172" i="21" s="1"/>
  <c r="AH193" i="21" s="1"/>
  <c r="AH214" i="21" s="1"/>
  <c r="AH235" i="21" s="1"/>
  <c r="AH256" i="21" s="1"/>
  <c r="AH277" i="21" s="1"/>
  <c r="AH298" i="21" s="1"/>
  <c r="AH319" i="21" s="1"/>
  <c r="AH340" i="21" s="1"/>
  <c r="AH361" i="21" s="1"/>
  <c r="AH382" i="21" s="1"/>
  <c r="AH403" i="21" s="1"/>
  <c r="AP25" i="21"/>
  <c r="AP46" i="21" s="1"/>
  <c r="AP67" i="21" s="1"/>
  <c r="AP88" i="21" s="1"/>
  <c r="AP109" i="21" s="1"/>
  <c r="AP130" i="21" s="1"/>
  <c r="AP151" i="21" s="1"/>
  <c r="AP172" i="21" s="1"/>
  <c r="AP193" i="21" s="1"/>
  <c r="AP214" i="21" s="1"/>
  <c r="AP235" i="21" s="1"/>
  <c r="AP256" i="21" s="1"/>
  <c r="AP277" i="21" s="1"/>
  <c r="AP298" i="21" s="1"/>
  <c r="AP319" i="21" s="1"/>
  <c r="AP340" i="21" s="1"/>
  <c r="AP361" i="21" s="1"/>
  <c r="AP382" i="21" s="1"/>
  <c r="AP403" i="21" s="1"/>
  <c r="D53" i="5"/>
  <c r="D53" i="4"/>
  <c r="D33" i="7"/>
  <c r="D42" i="19"/>
  <c r="D54" i="19"/>
  <c r="AU129" i="21"/>
  <c r="AU87" i="21"/>
  <c r="AU66" i="21"/>
  <c r="AM339" i="21"/>
  <c r="AM318" i="21"/>
  <c r="AM297" i="21"/>
  <c r="AM255" i="21"/>
  <c r="AM234" i="21"/>
  <c r="AM213" i="21"/>
  <c r="AM192" i="21"/>
  <c r="AM129" i="21"/>
  <c r="AM108" i="21"/>
  <c r="AM87" i="21"/>
  <c r="D54" i="2"/>
  <c r="AE45" i="21"/>
  <c r="AU297" i="21"/>
  <c r="AU276" i="21"/>
  <c r="AU213" i="21"/>
  <c r="AU150" i="21"/>
  <c r="D54" i="3"/>
  <c r="D27" i="2"/>
  <c r="Y46" i="21"/>
  <c r="Y67" i="21" s="1"/>
  <c r="Y88" i="21" s="1"/>
  <c r="Y109" i="21" s="1"/>
  <c r="Y130" i="21" s="1"/>
  <c r="Y151" i="21" s="1"/>
  <c r="Y172" i="21" s="1"/>
  <c r="Y193" i="21" s="1"/>
  <c r="Y214" i="21" s="1"/>
  <c r="Y235" i="21" s="1"/>
  <c r="Y256" i="21" s="1"/>
  <c r="Y277" i="21" s="1"/>
  <c r="Y298" i="21" s="1"/>
  <c r="Y319" i="21" s="1"/>
  <c r="Y340" i="21" s="1"/>
  <c r="Y361" i="21" s="1"/>
  <c r="Y382" i="21" s="1"/>
  <c r="Y403" i="21" s="1"/>
  <c r="D32" i="1" s="1"/>
  <c r="D33" i="6"/>
  <c r="D24" i="2"/>
  <c r="D33" i="12"/>
  <c r="D33" i="3"/>
  <c r="D33" i="14"/>
  <c r="D33" i="8"/>
  <c r="D33" i="13"/>
  <c r="O192" i="21"/>
  <c r="D42" i="18"/>
  <c r="AA25" i="21"/>
  <c r="AA46" i="21" s="1"/>
  <c r="AA67" i="21" s="1"/>
  <c r="AA88" i="21" s="1"/>
  <c r="AA109" i="21" s="1"/>
  <c r="AA130" i="21" s="1"/>
  <c r="AA151" i="21" s="1"/>
  <c r="AA172" i="21" s="1"/>
  <c r="AA193" i="21" s="1"/>
  <c r="AA214" i="21" s="1"/>
  <c r="AA235" i="21" s="1"/>
  <c r="AA256" i="21" s="1"/>
  <c r="AA277" i="21" s="1"/>
  <c r="AA298" i="21" s="1"/>
  <c r="AA319" i="21" s="1"/>
  <c r="AA340" i="21" s="1"/>
  <c r="AA361" i="21" s="1"/>
  <c r="AA382" i="21" s="1"/>
  <c r="AA403" i="21" s="1"/>
  <c r="D34" i="1" s="1"/>
  <c r="D33" i="11"/>
  <c r="O45" i="21"/>
  <c r="AE213" i="21"/>
  <c r="D42" i="4"/>
  <c r="D51" i="5"/>
  <c r="D51" i="4"/>
  <c r="D54" i="15"/>
  <c r="D33" i="17"/>
  <c r="AM45" i="21"/>
  <c r="E36" i="2"/>
  <c r="D42" i="6"/>
  <c r="D42" i="9"/>
  <c r="D42" i="11"/>
  <c r="D42" i="17"/>
  <c r="D54" i="11"/>
  <c r="D54" i="16"/>
  <c r="O213" i="21"/>
  <c r="O234" i="21"/>
  <c r="AU45" i="21"/>
  <c r="AM66" i="21"/>
  <c r="D42" i="15"/>
  <c r="D54" i="9"/>
  <c r="D54" i="14"/>
  <c r="D54" i="17"/>
  <c r="AR25" i="21"/>
  <c r="AR46" i="21" s="1"/>
  <c r="AR67" i="21" s="1"/>
  <c r="AR88" i="21" s="1"/>
  <c r="AR109" i="21" s="1"/>
  <c r="AR130" i="21" s="1"/>
  <c r="AR151" i="21" s="1"/>
  <c r="AR172" i="21" s="1"/>
  <c r="AR193" i="21" s="1"/>
  <c r="AR214" i="21" s="1"/>
  <c r="AR235" i="21" s="1"/>
  <c r="AR256" i="21" s="1"/>
  <c r="AR277" i="21" s="1"/>
  <c r="AR298" i="21" s="1"/>
  <c r="AR319" i="21" s="1"/>
  <c r="AR340" i="21" s="1"/>
  <c r="AR361" i="21" s="1"/>
  <c r="AR382" i="21" s="1"/>
  <c r="AR403" i="21" s="1"/>
  <c r="O129" i="21"/>
  <c r="D48" i="4"/>
  <c r="O171" i="21"/>
  <c r="O24" i="21"/>
  <c r="D54" i="7"/>
  <c r="E40" i="2"/>
  <c r="E40" i="3" s="1"/>
  <c r="E40" i="4" s="1"/>
  <c r="E40" i="5" s="1"/>
  <c r="E40" i="6" s="1"/>
  <c r="E40" i="7" s="1"/>
  <c r="E40" i="8" s="1"/>
  <c r="E40" i="9" s="1"/>
  <c r="E40" i="10" s="1"/>
  <c r="E40" i="11" s="1"/>
  <c r="E40" i="12" s="1"/>
  <c r="E40" i="13" s="1"/>
  <c r="E40" i="14" s="1"/>
  <c r="E40" i="15" s="1"/>
  <c r="E40" i="16" s="1"/>
  <c r="E40" i="17" s="1"/>
  <c r="E40" i="18" s="1"/>
  <c r="E40" i="19" s="1"/>
  <c r="E59" i="13" l="1"/>
  <c r="E59" i="9"/>
  <c r="E59" i="19"/>
  <c r="E59" i="11"/>
  <c r="E59" i="10"/>
  <c r="E59" i="18"/>
  <c r="E59" i="17"/>
  <c r="E59" i="5"/>
  <c r="E59" i="12"/>
  <c r="E59" i="8"/>
  <c r="E59" i="4"/>
  <c r="E59" i="15"/>
  <c r="E59" i="7"/>
  <c r="E59" i="3"/>
  <c r="E59" i="14"/>
  <c r="E59" i="6"/>
  <c r="E59" i="2"/>
  <c r="E59" i="16"/>
  <c r="E16" i="10"/>
  <c r="E16" i="11" s="1"/>
  <c r="E16" i="12" s="1"/>
  <c r="E16" i="13" s="1"/>
  <c r="E16" i="14" s="1"/>
  <c r="E16" i="15" s="1"/>
  <c r="E16" i="16" s="1"/>
  <c r="E16" i="17" s="1"/>
  <c r="E16" i="18" s="1"/>
  <c r="E16" i="19" s="1"/>
  <c r="E61" i="20"/>
  <c r="D33" i="20"/>
  <c r="I27" i="21"/>
  <c r="I28" i="21" s="1"/>
  <c r="I29" i="21" s="1"/>
  <c r="I30" i="21" s="1"/>
  <c r="I31" i="21" s="1"/>
  <c r="I32" i="21" s="1"/>
  <c r="I33" i="21" s="1"/>
  <c r="I34" i="21" s="1"/>
  <c r="I35" i="21" s="1"/>
  <c r="I36" i="21" s="1"/>
  <c r="I37" i="21" s="1"/>
  <c r="I38" i="21" s="1"/>
  <c r="I39" i="21" s="1"/>
  <c r="I40" i="21" s="1"/>
  <c r="I41" i="21" s="1"/>
  <c r="I42" i="21" s="1"/>
  <c r="I43" i="21" s="1"/>
  <c r="E16" i="4"/>
  <c r="D17" i="2"/>
  <c r="E14" i="20"/>
  <c r="D18" i="1"/>
  <c r="D17" i="5"/>
  <c r="D44" i="5" s="1"/>
  <c r="D17" i="3"/>
  <c r="D44" i="3" s="1"/>
  <c r="E15" i="3"/>
  <c r="D17" i="4"/>
  <c r="D44" i="4" s="1"/>
  <c r="E33" i="20"/>
  <c r="F19" i="20"/>
  <c r="F33" i="20" s="1"/>
  <c r="E13" i="20"/>
  <c r="D17" i="20"/>
  <c r="D44" i="20" s="1"/>
  <c r="E19" i="2"/>
  <c r="F19" i="2" s="1"/>
  <c r="D38" i="1"/>
  <c r="AM25" i="21"/>
  <c r="AM46" i="21" s="1"/>
  <c r="E49" i="4"/>
  <c r="E49" i="5" s="1"/>
  <c r="E49" i="6" s="1"/>
  <c r="E49" i="7" s="1"/>
  <c r="E49" i="8" s="1"/>
  <c r="E49" i="9" s="1"/>
  <c r="E49" i="10" s="1"/>
  <c r="E49" i="11" s="1"/>
  <c r="E49" i="12" s="1"/>
  <c r="E49" i="13" s="1"/>
  <c r="E49" i="14" s="1"/>
  <c r="E49" i="15" s="1"/>
  <c r="E49" i="16" s="1"/>
  <c r="E49" i="17" s="1"/>
  <c r="E49" i="18" s="1"/>
  <c r="E49" i="19" s="1"/>
  <c r="E50" i="4"/>
  <c r="E50" i="5" s="1"/>
  <c r="E50" i="6" s="1"/>
  <c r="E50" i="7" s="1"/>
  <c r="E50" i="8" s="1"/>
  <c r="E50" i="9" s="1"/>
  <c r="E50" i="10" s="1"/>
  <c r="E50" i="11" s="1"/>
  <c r="E50" i="12" s="1"/>
  <c r="E50" i="13" s="1"/>
  <c r="E50" i="14" s="1"/>
  <c r="E50" i="15" s="1"/>
  <c r="E50" i="16" s="1"/>
  <c r="E50" i="17" s="1"/>
  <c r="E50" i="18" s="1"/>
  <c r="E50" i="19" s="1"/>
  <c r="D44" i="16"/>
  <c r="D44" i="18"/>
  <c r="D44" i="14"/>
  <c r="AE46" i="21"/>
  <c r="AE67" i="21" s="1"/>
  <c r="AE88" i="21" s="1"/>
  <c r="AE109" i="21" s="1"/>
  <c r="AE130" i="21" s="1"/>
  <c r="AE151" i="21" s="1"/>
  <c r="AE172" i="21" s="1"/>
  <c r="AE193" i="21" s="1"/>
  <c r="AE214" i="21" s="1"/>
  <c r="AE235" i="21" s="1"/>
  <c r="AE256" i="21" s="1"/>
  <c r="AE277" i="21" s="1"/>
  <c r="AE298" i="21" s="1"/>
  <c r="AE319" i="21" s="1"/>
  <c r="AE340" i="21" s="1"/>
  <c r="AE361" i="21" s="1"/>
  <c r="AE382" i="21" s="1"/>
  <c r="AE403" i="21" s="1"/>
  <c r="D44" i="15"/>
  <c r="E52" i="5"/>
  <c r="E52" i="6" s="1"/>
  <c r="E52" i="7" s="1"/>
  <c r="E52" i="8" s="1"/>
  <c r="E52" i="9" s="1"/>
  <c r="E52" i="10" s="1"/>
  <c r="E52" i="11" s="1"/>
  <c r="E52" i="12" s="1"/>
  <c r="E52" i="13" s="1"/>
  <c r="E52" i="14" s="1"/>
  <c r="E52" i="15" s="1"/>
  <c r="E52" i="16" s="1"/>
  <c r="E52" i="17" s="1"/>
  <c r="E52" i="18" s="1"/>
  <c r="E52" i="19" s="1"/>
  <c r="D44" i="12"/>
  <c r="F32" i="2"/>
  <c r="E31" i="3"/>
  <c r="F31" i="3" s="1"/>
  <c r="D54" i="5"/>
  <c r="D44" i="13"/>
  <c r="E25" i="3"/>
  <c r="AU46" i="21"/>
  <c r="AU67" i="21" s="1"/>
  <c r="AU88" i="21" s="1"/>
  <c r="AU109" i="21" s="1"/>
  <c r="AU130" i="21" s="1"/>
  <c r="AU151" i="21" s="1"/>
  <c r="AU172" i="21" s="1"/>
  <c r="AU193" i="21" s="1"/>
  <c r="AU214" i="21" s="1"/>
  <c r="AU235" i="21" s="1"/>
  <c r="AU256" i="21" s="1"/>
  <c r="AU277" i="21" s="1"/>
  <c r="AU298" i="21" s="1"/>
  <c r="AU319" i="21" s="1"/>
  <c r="AU340" i="21" s="1"/>
  <c r="AU361" i="21" s="1"/>
  <c r="AU382" i="21" s="1"/>
  <c r="AU403" i="21" s="1"/>
  <c r="D40" i="1" s="1"/>
  <c r="E28" i="3"/>
  <c r="E28" i="4" s="1"/>
  <c r="D44" i="19"/>
  <c r="K67" i="21"/>
  <c r="E53" i="4"/>
  <c r="E53" i="5" s="1"/>
  <c r="E53" i="6" s="1"/>
  <c r="E53" i="7" s="1"/>
  <c r="E53" i="8" s="1"/>
  <c r="E53" i="9" s="1"/>
  <c r="E53" i="10" s="1"/>
  <c r="E53" i="11" s="1"/>
  <c r="E53" i="12" s="1"/>
  <c r="E53" i="13" s="1"/>
  <c r="E53" i="14" s="1"/>
  <c r="E53" i="15" s="1"/>
  <c r="E53" i="16" s="1"/>
  <c r="E53" i="17" s="1"/>
  <c r="E53" i="18" s="1"/>
  <c r="E53" i="19" s="1"/>
  <c r="F26" i="2"/>
  <c r="E21" i="2"/>
  <c r="C13" i="5"/>
  <c r="E22" i="2"/>
  <c r="E30" i="2"/>
  <c r="F26" i="3"/>
  <c r="E26" i="4"/>
  <c r="E24" i="2"/>
  <c r="D33" i="2"/>
  <c r="E32" i="4"/>
  <c r="F32" i="3"/>
  <c r="D17" i="11"/>
  <c r="D44" i="11" s="1"/>
  <c r="D44" i="17"/>
  <c r="D44" i="7"/>
  <c r="E27" i="2"/>
  <c r="C33" i="2"/>
  <c r="D54" i="4"/>
  <c r="E48" i="4"/>
  <c r="O25" i="21"/>
  <c r="O46" i="21" s="1"/>
  <c r="O67" i="21" s="1"/>
  <c r="O88" i="21" s="1"/>
  <c r="O109" i="21" s="1"/>
  <c r="O130" i="21" s="1"/>
  <c r="O151" i="21" s="1"/>
  <c r="O172" i="21" s="1"/>
  <c r="O193" i="21" s="1"/>
  <c r="O214" i="21" s="1"/>
  <c r="O235" i="21" s="1"/>
  <c r="O256" i="21" s="1"/>
  <c r="O277" i="21" s="1"/>
  <c r="O298" i="21" s="1"/>
  <c r="O319" i="21" s="1"/>
  <c r="O340" i="21" s="1"/>
  <c r="O361" i="21" s="1"/>
  <c r="O382" i="21" s="1"/>
  <c r="O403" i="21" s="1"/>
  <c r="D17" i="10"/>
  <c r="D44" i="10" s="1"/>
  <c r="E36" i="3"/>
  <c r="E23" i="2"/>
  <c r="E20" i="2"/>
  <c r="E19" i="3" l="1"/>
  <c r="E17" i="20"/>
  <c r="E44" i="20" s="1"/>
  <c r="E56" i="20" s="1"/>
  <c r="F13" i="20"/>
  <c r="F17" i="20" s="1"/>
  <c r="E15" i="4"/>
  <c r="E15" i="5" s="1"/>
  <c r="E13" i="2"/>
  <c r="I48" i="21"/>
  <c r="I49" i="21" s="1"/>
  <c r="I50" i="21" s="1"/>
  <c r="I51" i="21" s="1"/>
  <c r="I52" i="21" s="1"/>
  <c r="I53" i="21" s="1"/>
  <c r="I54" i="21" s="1"/>
  <c r="I55" i="21" s="1"/>
  <c r="I56" i="21" s="1"/>
  <c r="I57" i="21" s="1"/>
  <c r="I58" i="21" s="1"/>
  <c r="I59" i="21" s="1"/>
  <c r="I60" i="21" s="1"/>
  <c r="I61" i="21" s="1"/>
  <c r="I62" i="21" s="1"/>
  <c r="I63" i="21" s="1"/>
  <c r="I64" i="21" s="1"/>
  <c r="E58" i="2"/>
  <c r="E61" i="2" s="1"/>
  <c r="E14" i="2"/>
  <c r="E16" i="5"/>
  <c r="E16" i="6"/>
  <c r="E16" i="7" s="1"/>
  <c r="AM67" i="21"/>
  <c r="AM88" i="21" s="1"/>
  <c r="AM109" i="21" s="1"/>
  <c r="AM130" i="21" s="1"/>
  <c r="AM151" i="21" s="1"/>
  <c r="AM172" i="21" s="1"/>
  <c r="AM193" i="21" s="1"/>
  <c r="AM214" i="21" s="1"/>
  <c r="AM235" i="21" s="1"/>
  <c r="AM256" i="21" s="1"/>
  <c r="AM277" i="21" s="1"/>
  <c r="AM298" i="21" s="1"/>
  <c r="AM319" i="21" s="1"/>
  <c r="AM340" i="21" s="1"/>
  <c r="AM361" i="21" s="1"/>
  <c r="AM382" i="21" s="1"/>
  <c r="AM403" i="21" s="1"/>
  <c r="D21" i="1" s="1"/>
  <c r="E31" i="4"/>
  <c r="E31" i="5" s="1"/>
  <c r="F28" i="3"/>
  <c r="E25" i="4"/>
  <c r="F25" i="3"/>
  <c r="K88" i="21"/>
  <c r="E21" i="3"/>
  <c r="F21" i="2"/>
  <c r="C17" i="3"/>
  <c r="C13" i="6"/>
  <c r="C13" i="7" s="1"/>
  <c r="F30" i="2"/>
  <c r="E30" i="3"/>
  <c r="F22" i="2"/>
  <c r="E22" i="3"/>
  <c r="E23" i="3"/>
  <c r="F23" i="2"/>
  <c r="F32" i="4"/>
  <c r="E32" i="5"/>
  <c r="F19" i="3"/>
  <c r="E19" i="4"/>
  <c r="E36" i="4"/>
  <c r="E48" i="5"/>
  <c r="F20" i="2"/>
  <c r="E20" i="3"/>
  <c r="D17" i="6"/>
  <c r="D44" i="6" s="1"/>
  <c r="C33" i="3"/>
  <c r="F27" i="2"/>
  <c r="E27" i="3"/>
  <c r="E28" i="5"/>
  <c r="F28" i="4"/>
  <c r="F24" i="2"/>
  <c r="E24" i="3"/>
  <c r="D17" i="9"/>
  <c r="D44" i="9" s="1"/>
  <c r="F26" i="4"/>
  <c r="E26" i="5"/>
  <c r="D44" i="2"/>
  <c r="E29" i="2"/>
  <c r="E51" i="2"/>
  <c r="D17" i="8"/>
  <c r="D44" i="8" s="1"/>
  <c r="E14" i="3" l="1"/>
  <c r="I69" i="21"/>
  <c r="I70" i="21" s="1"/>
  <c r="E58" i="3"/>
  <c r="E61" i="3" s="1"/>
  <c r="E17" i="2"/>
  <c r="F13" i="2"/>
  <c r="F17" i="2" s="1"/>
  <c r="E15" i="6"/>
  <c r="E15" i="7" s="1"/>
  <c r="E15" i="8" s="1"/>
  <c r="E15" i="9" s="1"/>
  <c r="E37" i="2"/>
  <c r="F31" i="4"/>
  <c r="E25" i="5"/>
  <c r="F25" i="4"/>
  <c r="K109" i="21"/>
  <c r="C17" i="4"/>
  <c r="F21" i="3"/>
  <c r="E21" i="4"/>
  <c r="E30" i="4"/>
  <c r="F30" i="3"/>
  <c r="E22" i="4"/>
  <c r="F22" i="3"/>
  <c r="E20" i="4"/>
  <c r="F20" i="3"/>
  <c r="E29" i="3"/>
  <c r="E33" i="3" s="1"/>
  <c r="F29" i="2"/>
  <c r="F33" i="2" s="1"/>
  <c r="E27" i="4"/>
  <c r="F27" i="3"/>
  <c r="E23" i="4"/>
  <c r="F23" i="3"/>
  <c r="F28" i="5"/>
  <c r="E28" i="6"/>
  <c r="F32" i="5"/>
  <c r="E32" i="6"/>
  <c r="E36" i="5"/>
  <c r="E33" i="2"/>
  <c r="E31" i="6"/>
  <c r="F31" i="5"/>
  <c r="E51" i="3"/>
  <c r="E54" i="2"/>
  <c r="C33" i="4"/>
  <c r="F26" i="5"/>
  <c r="E26" i="6"/>
  <c r="F24" i="3"/>
  <c r="E24" i="4"/>
  <c r="E48" i="6"/>
  <c r="F19" i="4"/>
  <c r="E19" i="5"/>
  <c r="E14" i="4" l="1"/>
  <c r="E15" i="10"/>
  <c r="E15" i="11" s="1"/>
  <c r="E15" i="12" s="1"/>
  <c r="E15" i="13" s="1"/>
  <c r="E15" i="14" s="1"/>
  <c r="E15" i="15" s="1"/>
  <c r="E15" i="16" s="1"/>
  <c r="E15" i="17" s="1"/>
  <c r="E15" i="18" s="1"/>
  <c r="E15" i="19" s="1"/>
  <c r="I71" i="21"/>
  <c r="I72" i="21" s="1"/>
  <c r="I73" i="21" s="1"/>
  <c r="I74" i="21" s="1"/>
  <c r="I75" i="21" s="1"/>
  <c r="I76" i="21" s="1"/>
  <c r="I77" i="21" s="1"/>
  <c r="I78" i="21" s="1"/>
  <c r="I79" i="21" s="1"/>
  <c r="I80" i="21" s="1"/>
  <c r="I81" i="21" s="1"/>
  <c r="I82" i="21" s="1"/>
  <c r="I83" i="21" s="1"/>
  <c r="I84" i="21" s="1"/>
  <c r="I85" i="21" s="1"/>
  <c r="E37" i="3"/>
  <c r="E42" i="2"/>
  <c r="E44" i="2" s="1"/>
  <c r="E56" i="2" s="1"/>
  <c r="E25" i="6"/>
  <c r="F25" i="5"/>
  <c r="K130" i="21"/>
  <c r="F21" i="4"/>
  <c r="E21" i="5"/>
  <c r="C17" i="5"/>
  <c r="C13" i="8"/>
  <c r="F22" i="4"/>
  <c r="E22" i="5"/>
  <c r="F30" i="4"/>
  <c r="E30" i="5"/>
  <c r="F24" i="4"/>
  <c r="E24" i="5"/>
  <c r="E13" i="3"/>
  <c r="F28" i="6"/>
  <c r="E28" i="7"/>
  <c r="E20" i="5"/>
  <c r="F20" i="4"/>
  <c r="E54" i="3"/>
  <c r="E51" i="4"/>
  <c r="F31" i="6"/>
  <c r="E31" i="7"/>
  <c r="E19" i="6"/>
  <c r="F19" i="5"/>
  <c r="C33" i="5"/>
  <c r="E48" i="7"/>
  <c r="F26" i="6"/>
  <c r="E26" i="7"/>
  <c r="E36" i="6"/>
  <c r="E32" i="7"/>
  <c r="F32" i="6"/>
  <c r="F27" i="4"/>
  <c r="E27" i="5"/>
  <c r="E29" i="4"/>
  <c r="E33" i="4" s="1"/>
  <c r="F29" i="3"/>
  <c r="F33" i="3" s="1"/>
  <c r="E23" i="5"/>
  <c r="F23" i="4"/>
  <c r="E14" i="6" l="1"/>
  <c r="E14" i="5"/>
  <c r="I90" i="21"/>
  <c r="I91" i="21" s="1"/>
  <c r="I92" i="21" s="1"/>
  <c r="I93" i="21" s="1"/>
  <c r="E58" i="4"/>
  <c r="E61" i="4" s="1"/>
  <c r="E37" i="4"/>
  <c r="E42" i="3"/>
  <c r="E25" i="7"/>
  <c r="F25" i="6"/>
  <c r="K151" i="21"/>
  <c r="C17" i="6"/>
  <c r="E21" i="6"/>
  <c r="F21" i="5"/>
  <c r="C13" i="9"/>
  <c r="F22" i="5"/>
  <c r="E22" i="6"/>
  <c r="F30" i="5"/>
  <c r="E30" i="6"/>
  <c r="F27" i="5"/>
  <c r="E27" i="6"/>
  <c r="E26" i="8"/>
  <c r="F26" i="7"/>
  <c r="E28" i="8"/>
  <c r="F28" i="7"/>
  <c r="C33" i="6"/>
  <c r="E51" i="5"/>
  <c r="E54" i="4"/>
  <c r="F24" i="5"/>
  <c r="E24" i="6"/>
  <c r="F32" i="7"/>
  <c r="E32" i="8"/>
  <c r="E36" i="7"/>
  <c r="F19" i="6"/>
  <c r="E19" i="7"/>
  <c r="E29" i="5"/>
  <c r="E33" i="5" s="1"/>
  <c r="F29" i="4"/>
  <c r="F33" i="4" s="1"/>
  <c r="F13" i="3"/>
  <c r="F17" i="3" s="1"/>
  <c r="E17" i="3"/>
  <c r="E13" i="4"/>
  <c r="E23" i="6"/>
  <c r="F23" i="5"/>
  <c r="E48" i="8"/>
  <c r="E31" i="8"/>
  <c r="F31" i="7"/>
  <c r="F20" i="5"/>
  <c r="E20" i="6"/>
  <c r="E14" i="7" l="1"/>
  <c r="I94" i="21"/>
  <c r="I95" i="21" s="1"/>
  <c r="I96" i="21" s="1"/>
  <c r="I97" i="21" s="1"/>
  <c r="I98" i="21" s="1"/>
  <c r="I99" i="21" s="1"/>
  <c r="I100" i="21" s="1"/>
  <c r="I101" i="21" s="1"/>
  <c r="I102" i="21" s="1"/>
  <c r="I103" i="21" s="1"/>
  <c r="I104" i="21" s="1"/>
  <c r="I105" i="21" s="1"/>
  <c r="I106" i="21" s="1"/>
  <c r="E44" i="3"/>
  <c r="E56" i="3" s="1"/>
  <c r="E37" i="5"/>
  <c r="E42" i="4"/>
  <c r="E25" i="8"/>
  <c r="F25" i="7"/>
  <c r="K172" i="21"/>
  <c r="E21" i="7"/>
  <c r="F21" i="6"/>
  <c r="C17" i="7"/>
  <c r="C13" i="10"/>
  <c r="E30" i="7"/>
  <c r="F30" i="6"/>
  <c r="E22" i="7"/>
  <c r="F22" i="6"/>
  <c r="F23" i="6"/>
  <c r="E23" i="7"/>
  <c r="C33" i="7"/>
  <c r="F31" i="8"/>
  <c r="E31" i="9"/>
  <c r="E48" i="9"/>
  <c r="E17" i="4"/>
  <c r="F13" i="4"/>
  <c r="F17" i="4" s="1"/>
  <c r="E13" i="5"/>
  <c r="E19" i="8"/>
  <c r="F19" i="7"/>
  <c r="E32" i="9"/>
  <c r="F32" i="8"/>
  <c r="E24" i="7"/>
  <c r="F24" i="6"/>
  <c r="E28" i="9"/>
  <c r="F28" i="8"/>
  <c r="E26" i="9"/>
  <c r="F26" i="8"/>
  <c r="E36" i="8"/>
  <c r="E51" i="6"/>
  <c r="E54" i="5"/>
  <c r="E20" i="7"/>
  <c r="F20" i="6"/>
  <c r="E27" i="7"/>
  <c r="F27" i="6"/>
  <c r="F29" i="5"/>
  <c r="F33" i="5" s="1"/>
  <c r="E29" i="6"/>
  <c r="E33" i="6" s="1"/>
  <c r="E14" i="8" l="1"/>
  <c r="E14" i="9" s="1"/>
  <c r="E14" i="10" s="1"/>
  <c r="E14" i="11" s="1"/>
  <c r="I111" i="21"/>
  <c r="I112" i="21" s="1"/>
  <c r="I113" i="21" s="1"/>
  <c r="I114" i="21" s="1"/>
  <c r="E58" i="5"/>
  <c r="E61" i="5" s="1"/>
  <c r="E44" i="4"/>
  <c r="E56" i="4" s="1"/>
  <c r="E37" i="6"/>
  <c r="E42" i="5"/>
  <c r="E25" i="9"/>
  <c r="F25" i="8"/>
  <c r="K193" i="21"/>
  <c r="C17" i="8"/>
  <c r="F21" i="7"/>
  <c r="E21" i="8"/>
  <c r="C13" i="11"/>
  <c r="F22" i="7"/>
  <c r="E22" i="8"/>
  <c r="F30" i="7"/>
  <c r="E30" i="8"/>
  <c r="E19" i="9"/>
  <c r="F19" i="8"/>
  <c r="E48" i="10"/>
  <c r="F29" i="6"/>
  <c r="F33" i="6" s="1"/>
  <c r="E29" i="7"/>
  <c r="E36" i="9"/>
  <c r="E51" i="7"/>
  <c r="E54" i="6"/>
  <c r="F28" i="9"/>
  <c r="E28" i="10"/>
  <c r="F32" i="9"/>
  <c r="E32" i="10"/>
  <c r="F13" i="5"/>
  <c r="F17" i="5" s="1"/>
  <c r="E17" i="5"/>
  <c r="E13" i="6"/>
  <c r="C33" i="8"/>
  <c r="F23" i="7"/>
  <c r="E23" i="8"/>
  <c r="E20" i="8"/>
  <c r="F20" i="7"/>
  <c r="E26" i="10"/>
  <c r="F26" i="9"/>
  <c r="E24" i="8"/>
  <c r="F24" i="7"/>
  <c r="F27" i="7"/>
  <c r="E27" i="8"/>
  <c r="E31" i="10"/>
  <c r="F31" i="9"/>
  <c r="E13" i="7" l="1"/>
  <c r="F13" i="7" s="1"/>
  <c r="I115" i="21"/>
  <c r="I116" i="21" s="1"/>
  <c r="I117" i="21" s="1"/>
  <c r="I118" i="21" s="1"/>
  <c r="I119" i="21" s="1"/>
  <c r="I120" i="21" s="1"/>
  <c r="I121" i="21" s="1"/>
  <c r="I122" i="21" s="1"/>
  <c r="I123" i="21" s="1"/>
  <c r="I124" i="21" s="1"/>
  <c r="I125" i="21" s="1"/>
  <c r="I126" i="21" s="1"/>
  <c r="I127" i="21" s="1"/>
  <c r="E44" i="5"/>
  <c r="E56" i="5" s="1"/>
  <c r="E37" i="7"/>
  <c r="E42" i="6"/>
  <c r="E25" i="10"/>
  <c r="F25" i="9"/>
  <c r="K214" i="21"/>
  <c r="F21" i="8"/>
  <c r="E21" i="9"/>
  <c r="C17" i="9"/>
  <c r="C13" i="12"/>
  <c r="F30" i="8"/>
  <c r="E30" i="9"/>
  <c r="E22" i="9"/>
  <c r="F22" i="8"/>
  <c r="F29" i="7"/>
  <c r="F33" i="7" s="1"/>
  <c r="E29" i="8"/>
  <c r="F13" i="6"/>
  <c r="F17" i="6" s="1"/>
  <c r="E17" i="6"/>
  <c r="E51" i="8"/>
  <c r="E54" i="7"/>
  <c r="E27" i="9"/>
  <c r="F27" i="8"/>
  <c r="F23" i="8"/>
  <c r="E23" i="9"/>
  <c r="E48" i="11"/>
  <c r="F26" i="10"/>
  <c r="E26" i="11"/>
  <c r="E31" i="11"/>
  <c r="F31" i="10"/>
  <c r="E24" i="9"/>
  <c r="F24" i="8"/>
  <c r="E20" i="9"/>
  <c r="F20" i="8"/>
  <c r="C33" i="9"/>
  <c r="F32" i="10"/>
  <c r="E32" i="11"/>
  <c r="F28" i="10"/>
  <c r="E28" i="11"/>
  <c r="E14" i="12"/>
  <c r="E36" i="10"/>
  <c r="F19" i="9"/>
  <c r="E19" i="10"/>
  <c r="E33" i="7"/>
  <c r="I132" i="21" l="1"/>
  <c r="I133" i="21" s="1"/>
  <c r="I134" i="21" s="1"/>
  <c r="I135" i="21" s="1"/>
  <c r="I136" i="21" s="1"/>
  <c r="E58" i="6"/>
  <c r="E61" i="6" s="1"/>
  <c r="E44" i="6"/>
  <c r="E56" i="6" s="1"/>
  <c r="E37" i="8"/>
  <c r="E42" i="7"/>
  <c r="E25" i="11"/>
  <c r="F25" i="10"/>
  <c r="K235" i="21"/>
  <c r="C17" i="10"/>
  <c r="E21" i="10"/>
  <c r="F21" i="9"/>
  <c r="C13" i="13"/>
  <c r="E22" i="10"/>
  <c r="F22" i="9"/>
  <c r="E30" i="10"/>
  <c r="F30" i="9"/>
  <c r="F32" i="11"/>
  <c r="E32" i="12"/>
  <c r="E23" i="10"/>
  <c r="F23" i="9"/>
  <c r="E17" i="7"/>
  <c r="F17" i="7"/>
  <c r="E13" i="8"/>
  <c r="F29" i="8"/>
  <c r="F33" i="8" s="1"/>
  <c r="E29" i="9"/>
  <c r="E14" i="13"/>
  <c r="E20" i="10"/>
  <c r="F20" i="9"/>
  <c r="E51" i="9"/>
  <c r="E54" i="8"/>
  <c r="E19" i="11"/>
  <c r="F19" i="10"/>
  <c r="E36" i="11"/>
  <c r="F28" i="11"/>
  <c r="E28" i="12"/>
  <c r="F26" i="11"/>
  <c r="E26" i="12"/>
  <c r="C33" i="10"/>
  <c r="F24" i="9"/>
  <c r="E24" i="10"/>
  <c r="F31" i="11"/>
  <c r="E31" i="12"/>
  <c r="E48" i="12"/>
  <c r="F27" i="9"/>
  <c r="E27" i="10"/>
  <c r="E33" i="8"/>
  <c r="I137" i="21" l="1"/>
  <c r="I138" i="21" s="1"/>
  <c r="I139" i="21" s="1"/>
  <c r="I140" i="21" s="1"/>
  <c r="I141" i="21" s="1"/>
  <c r="I142" i="21" s="1"/>
  <c r="I143" i="21" s="1"/>
  <c r="I144" i="21" s="1"/>
  <c r="I145" i="21" s="1"/>
  <c r="I146" i="21" s="1"/>
  <c r="I147" i="21" s="1"/>
  <c r="I148" i="21" s="1"/>
  <c r="E44" i="7"/>
  <c r="E56" i="7" s="1"/>
  <c r="E37" i="9"/>
  <c r="E42" i="8"/>
  <c r="K256" i="21"/>
  <c r="E25" i="12"/>
  <c r="F25" i="11"/>
  <c r="E21" i="11"/>
  <c r="F21" i="10"/>
  <c r="C17" i="11"/>
  <c r="C13" i="14"/>
  <c r="F30" i="10"/>
  <c r="E30" i="11"/>
  <c r="E22" i="11"/>
  <c r="F22" i="10"/>
  <c r="F28" i="12"/>
  <c r="E28" i="13"/>
  <c r="C33" i="11"/>
  <c r="F32" i="12"/>
  <c r="E32" i="13"/>
  <c r="F26" i="12"/>
  <c r="E26" i="13"/>
  <c r="E51" i="10"/>
  <c r="E54" i="9"/>
  <c r="E14" i="14"/>
  <c r="E17" i="8"/>
  <c r="F13" i="8"/>
  <c r="F17" i="8" s="1"/>
  <c r="E13" i="9"/>
  <c r="F23" i="10"/>
  <c r="E23" i="11"/>
  <c r="E27" i="11"/>
  <c r="F27" i="10"/>
  <c r="E31" i="13"/>
  <c r="F31" i="12"/>
  <c r="F20" i="10"/>
  <c r="E20" i="11"/>
  <c r="E29" i="10"/>
  <c r="E33" i="10" s="1"/>
  <c r="F29" i="9"/>
  <c r="F33" i="9" s="1"/>
  <c r="E19" i="12"/>
  <c r="F19" i="11"/>
  <c r="E24" i="11"/>
  <c r="F24" i="10"/>
  <c r="E36" i="12"/>
  <c r="E48" i="13"/>
  <c r="E33" i="9"/>
  <c r="I153" i="21" l="1"/>
  <c r="I154" i="21" s="1"/>
  <c r="I155" i="21" s="1"/>
  <c r="E58" i="7"/>
  <c r="E61" i="7" s="1"/>
  <c r="E44" i="8"/>
  <c r="E56" i="8" s="1"/>
  <c r="E37" i="10"/>
  <c r="E42" i="9"/>
  <c r="K277" i="21"/>
  <c r="E25" i="13"/>
  <c r="F25" i="12"/>
  <c r="C17" i="12"/>
  <c r="E21" i="12"/>
  <c r="F21" i="11"/>
  <c r="C13" i="15"/>
  <c r="F22" i="11"/>
  <c r="E22" i="12"/>
  <c r="E30" i="12"/>
  <c r="F30" i="11"/>
  <c r="E31" i="14"/>
  <c r="F31" i="13"/>
  <c r="E14" i="15"/>
  <c r="E32" i="14"/>
  <c r="F32" i="13"/>
  <c r="E48" i="14"/>
  <c r="F13" i="9"/>
  <c r="F17" i="9" s="1"/>
  <c r="E17" i="9"/>
  <c r="E13" i="10"/>
  <c r="E51" i="11"/>
  <c r="E54" i="10"/>
  <c r="F20" i="11"/>
  <c r="E20" i="12"/>
  <c r="E27" i="12"/>
  <c r="F27" i="11"/>
  <c r="F26" i="13"/>
  <c r="E26" i="14"/>
  <c r="E28" i="14"/>
  <c r="F28" i="13"/>
  <c r="F29" i="10"/>
  <c r="F33" i="10" s="1"/>
  <c r="E29" i="11"/>
  <c r="F24" i="11"/>
  <c r="E24" i="12"/>
  <c r="E36" i="13"/>
  <c r="F19" i="12"/>
  <c r="E19" i="13"/>
  <c r="E23" i="12"/>
  <c r="F23" i="11"/>
  <c r="C33" i="12"/>
  <c r="I156" i="21" l="1"/>
  <c r="I157" i="21" s="1"/>
  <c r="I158" i="21" s="1"/>
  <c r="I159" i="21" s="1"/>
  <c r="I160" i="21" s="1"/>
  <c r="I161" i="21" s="1"/>
  <c r="E44" i="9"/>
  <c r="E56" i="9" s="1"/>
  <c r="E37" i="11"/>
  <c r="E42" i="10"/>
  <c r="K298" i="21"/>
  <c r="E25" i="14"/>
  <c r="F25" i="13"/>
  <c r="F21" i="12"/>
  <c r="E21" i="13"/>
  <c r="C17" i="13"/>
  <c r="C13" i="16"/>
  <c r="E22" i="13"/>
  <c r="F22" i="12"/>
  <c r="E30" i="13"/>
  <c r="F30" i="12"/>
  <c r="C33" i="13"/>
  <c r="E19" i="14"/>
  <c r="F19" i="13"/>
  <c r="E29" i="12"/>
  <c r="F29" i="11"/>
  <c r="F33" i="11" s="1"/>
  <c r="E33" i="11"/>
  <c r="E14" i="16"/>
  <c r="E36" i="14"/>
  <c r="E51" i="12"/>
  <c r="E54" i="11"/>
  <c r="F23" i="12"/>
  <c r="E23" i="13"/>
  <c r="F13" i="10"/>
  <c r="F17" i="10" s="1"/>
  <c r="E17" i="10"/>
  <c r="E13" i="11"/>
  <c r="F32" i="14"/>
  <c r="E32" i="15"/>
  <c r="E31" i="15"/>
  <c r="F31" i="14"/>
  <c r="E24" i="13"/>
  <c r="F24" i="12"/>
  <c r="F27" i="12"/>
  <c r="E27" i="13"/>
  <c r="E48" i="15"/>
  <c r="F28" i="14"/>
  <c r="E28" i="15"/>
  <c r="F20" i="12"/>
  <c r="E20" i="13"/>
  <c r="E26" i="15"/>
  <c r="F26" i="14"/>
  <c r="I162" i="21" l="1"/>
  <c r="E44" i="10"/>
  <c r="E56" i="10" s="1"/>
  <c r="E37" i="12"/>
  <c r="E42" i="11"/>
  <c r="K319" i="21"/>
  <c r="E25" i="15"/>
  <c r="F25" i="14"/>
  <c r="F21" i="13"/>
  <c r="E21" i="14"/>
  <c r="C17" i="14"/>
  <c r="C13" i="17"/>
  <c r="F22" i="13"/>
  <c r="E22" i="14"/>
  <c r="F30" i="13"/>
  <c r="E30" i="14"/>
  <c r="F31" i="15"/>
  <c r="E31" i="16"/>
  <c r="E29" i="13"/>
  <c r="F29" i="12"/>
  <c r="F33" i="12" s="1"/>
  <c r="F26" i="15"/>
  <c r="E26" i="16"/>
  <c r="E28" i="16"/>
  <c r="F28" i="15"/>
  <c r="E48" i="16"/>
  <c r="F24" i="13"/>
  <c r="E24" i="14"/>
  <c r="F32" i="15"/>
  <c r="E32" i="16"/>
  <c r="F13" i="11"/>
  <c r="F17" i="11" s="1"/>
  <c r="E17" i="11"/>
  <c r="E13" i="12"/>
  <c r="E14" i="17"/>
  <c r="C33" i="14"/>
  <c r="F20" i="13"/>
  <c r="E20" i="14"/>
  <c r="E51" i="13"/>
  <c r="E54" i="12"/>
  <c r="E23" i="14"/>
  <c r="F23" i="13"/>
  <c r="E33" i="12"/>
  <c r="F27" i="13"/>
  <c r="E27" i="14"/>
  <c r="E36" i="15"/>
  <c r="F19" i="14"/>
  <c r="E19" i="15"/>
  <c r="I163" i="21" l="1"/>
  <c r="I164" i="21" s="1"/>
  <c r="I165" i="21" s="1"/>
  <c r="I166" i="21" s="1"/>
  <c r="I167" i="21" s="1"/>
  <c r="I168" i="21" s="1"/>
  <c r="I169" i="21" s="1"/>
  <c r="E44" i="11"/>
  <c r="E56" i="11" s="1"/>
  <c r="E37" i="13"/>
  <c r="E42" i="12"/>
  <c r="K340" i="21"/>
  <c r="E25" i="16"/>
  <c r="F25" i="15"/>
  <c r="F21" i="14"/>
  <c r="E21" i="15"/>
  <c r="C17" i="15"/>
  <c r="C13" i="18"/>
  <c r="F30" i="14"/>
  <c r="E30" i="15"/>
  <c r="F22" i="14"/>
  <c r="E22" i="15"/>
  <c r="E14" i="18"/>
  <c r="E48" i="17"/>
  <c r="E51" i="14"/>
  <c r="E54" i="13"/>
  <c r="E13" i="13"/>
  <c r="F13" i="12"/>
  <c r="F17" i="12" s="1"/>
  <c r="E17" i="12"/>
  <c r="F26" i="16"/>
  <c r="E26" i="17"/>
  <c r="F31" i="16"/>
  <c r="E31" i="17"/>
  <c r="F32" i="16"/>
  <c r="E32" i="17"/>
  <c r="E36" i="16"/>
  <c r="E23" i="15"/>
  <c r="F23" i="14"/>
  <c r="C33" i="15"/>
  <c r="E29" i="14"/>
  <c r="F29" i="13"/>
  <c r="F33" i="13" s="1"/>
  <c r="F20" i="14"/>
  <c r="E20" i="15"/>
  <c r="F24" i="14"/>
  <c r="E24" i="15"/>
  <c r="F19" i="15"/>
  <c r="E19" i="16"/>
  <c r="E27" i="15"/>
  <c r="F27" i="14"/>
  <c r="F28" i="16"/>
  <c r="E28" i="17"/>
  <c r="E33" i="13"/>
  <c r="I174" i="21" l="1"/>
  <c r="I175" i="21" s="1"/>
  <c r="I176" i="21" s="1"/>
  <c r="I177" i="21" s="1"/>
  <c r="I178" i="21" s="1"/>
  <c r="I179" i="21" s="1"/>
  <c r="I180" i="21" s="1"/>
  <c r="I181" i="21" s="1"/>
  <c r="I182" i="21" s="1"/>
  <c r="I183" i="21" s="1"/>
  <c r="I184" i="21" s="1"/>
  <c r="I185" i="21" s="1"/>
  <c r="I186" i="21" s="1"/>
  <c r="I187" i="21" s="1"/>
  <c r="I188" i="21" s="1"/>
  <c r="I189" i="21" s="1"/>
  <c r="I190" i="21" s="1"/>
  <c r="E58" i="8"/>
  <c r="E44" i="12"/>
  <c r="E56" i="12" s="1"/>
  <c r="E37" i="14"/>
  <c r="E42" i="13"/>
  <c r="K361" i="21"/>
  <c r="E25" i="17"/>
  <c r="F25" i="16"/>
  <c r="C17" i="16"/>
  <c r="F21" i="15"/>
  <c r="E21" i="16"/>
  <c r="C13" i="19"/>
  <c r="E30" i="16"/>
  <c r="F30" i="15"/>
  <c r="E22" i="16"/>
  <c r="F22" i="15"/>
  <c r="E20" i="16"/>
  <c r="F20" i="15"/>
  <c r="F29" i="14"/>
  <c r="F33" i="14" s="1"/>
  <c r="E29" i="15"/>
  <c r="E33" i="15" s="1"/>
  <c r="F27" i="15"/>
  <c r="E27" i="16"/>
  <c r="E36" i="17"/>
  <c r="E32" i="18"/>
  <c r="F32" i="17"/>
  <c r="E51" i="15"/>
  <c r="E54" i="14"/>
  <c r="E14" i="19"/>
  <c r="F13" i="13"/>
  <c r="F17" i="13" s="1"/>
  <c r="E17" i="13"/>
  <c r="E13" i="14"/>
  <c r="F28" i="17"/>
  <c r="E28" i="18"/>
  <c r="E23" i="16"/>
  <c r="F23" i="15"/>
  <c r="E31" i="18"/>
  <c r="F31" i="17"/>
  <c r="F24" i="15"/>
  <c r="E24" i="16"/>
  <c r="C33" i="16"/>
  <c r="E19" i="17"/>
  <c r="F19" i="16"/>
  <c r="E33" i="14"/>
  <c r="E26" i="18"/>
  <c r="F26" i="17"/>
  <c r="E48" i="18"/>
  <c r="I195" i="21" l="1"/>
  <c r="I196" i="21" s="1"/>
  <c r="I197" i="21" s="1"/>
  <c r="I198" i="21" s="1"/>
  <c r="I199" i="21" s="1"/>
  <c r="I200" i="21" s="1"/>
  <c r="I201" i="21" s="1"/>
  <c r="I202" i="21" s="1"/>
  <c r="I203" i="21" s="1"/>
  <c r="I204" i="21" s="1"/>
  <c r="I205" i="21" s="1"/>
  <c r="I206" i="21" s="1"/>
  <c r="I207" i="21" s="1"/>
  <c r="I208" i="21" s="1"/>
  <c r="I209" i="21" s="1"/>
  <c r="I210" i="21" s="1"/>
  <c r="I211" i="21" s="1"/>
  <c r="E61" i="8"/>
  <c r="E58" i="9"/>
  <c r="E61" i="9" s="1"/>
  <c r="E44" i="13"/>
  <c r="E56" i="13" s="1"/>
  <c r="E37" i="15"/>
  <c r="E42" i="14"/>
  <c r="K382" i="21"/>
  <c r="E25" i="18"/>
  <c r="F25" i="17"/>
  <c r="E21" i="17"/>
  <c r="F21" i="16"/>
  <c r="C17" i="17"/>
  <c r="E30" i="17"/>
  <c r="F30" i="16"/>
  <c r="F22" i="16"/>
  <c r="E22" i="17"/>
  <c r="E27" i="17"/>
  <c r="F27" i="16"/>
  <c r="E20" i="17"/>
  <c r="F20" i="16"/>
  <c r="E32" i="19"/>
  <c r="F32" i="19" s="1"/>
  <c r="F32" i="18"/>
  <c r="F28" i="18"/>
  <c r="E28" i="19"/>
  <c r="F28" i="19" s="1"/>
  <c r="E36" i="18"/>
  <c r="E26" i="19"/>
  <c r="F26" i="19" s="1"/>
  <c r="F26" i="18"/>
  <c r="E24" i="17"/>
  <c r="F24" i="16"/>
  <c r="F13" i="14"/>
  <c r="F17" i="14" s="1"/>
  <c r="E13" i="15"/>
  <c r="E17" i="14"/>
  <c r="E29" i="16"/>
  <c r="E33" i="16" s="1"/>
  <c r="F29" i="15"/>
  <c r="F33" i="15" s="1"/>
  <c r="E48" i="19"/>
  <c r="E19" i="18"/>
  <c r="F19" i="17"/>
  <c r="F23" i="16"/>
  <c r="E23" i="17"/>
  <c r="C33" i="17"/>
  <c r="F31" i="18"/>
  <c r="E31" i="19"/>
  <c r="F31" i="19" s="1"/>
  <c r="E51" i="16"/>
  <c r="E54" i="15"/>
  <c r="I216" i="21" l="1"/>
  <c r="I217" i="21" s="1"/>
  <c r="I218" i="21" s="1"/>
  <c r="I219" i="21" s="1"/>
  <c r="I220" i="21" s="1"/>
  <c r="I221" i="21" s="1"/>
  <c r="I222" i="21" s="1"/>
  <c r="I223" i="21" s="1"/>
  <c r="I224" i="21" s="1"/>
  <c r="I225" i="21" s="1"/>
  <c r="I226" i="21" s="1"/>
  <c r="I227" i="21" s="1"/>
  <c r="I228" i="21" s="1"/>
  <c r="I229" i="21" s="1"/>
  <c r="I230" i="21" s="1"/>
  <c r="I231" i="21" s="1"/>
  <c r="I232" i="21" s="1"/>
  <c r="E58" i="10"/>
  <c r="E61" i="10" s="1"/>
  <c r="E44" i="14"/>
  <c r="E56" i="14" s="1"/>
  <c r="E37" i="16"/>
  <c r="E42" i="15"/>
  <c r="K403" i="21"/>
  <c r="E25" i="19"/>
  <c r="F25" i="19" s="1"/>
  <c r="F25" i="18"/>
  <c r="E21" i="18"/>
  <c r="F21" i="17"/>
  <c r="C14" i="19"/>
  <c r="C17" i="18"/>
  <c r="F22" i="17"/>
  <c r="E22" i="18"/>
  <c r="E30" i="18"/>
  <c r="F30" i="17"/>
  <c r="C33" i="19"/>
  <c r="C33" i="18"/>
  <c r="E24" i="18"/>
  <c r="F24" i="17"/>
  <c r="E36" i="19"/>
  <c r="F27" i="17"/>
  <c r="E27" i="18"/>
  <c r="E51" i="17"/>
  <c r="E54" i="16"/>
  <c r="F13" i="15"/>
  <c r="F17" i="15" s="1"/>
  <c r="E17" i="15"/>
  <c r="E13" i="16"/>
  <c r="F20" i="17"/>
  <c r="E20" i="18"/>
  <c r="E23" i="18"/>
  <c r="F23" i="17"/>
  <c r="F19" i="18"/>
  <c r="E19" i="19"/>
  <c r="E29" i="17"/>
  <c r="F29" i="16"/>
  <c r="F33" i="16" s="1"/>
  <c r="D15" i="1" l="1"/>
  <c r="D19" i="1" s="1"/>
  <c r="D42" i="1" s="1"/>
  <c r="I237" i="21"/>
  <c r="I238" i="21" s="1"/>
  <c r="I239" i="21" s="1"/>
  <c r="I240" i="21" s="1"/>
  <c r="I241" i="21" s="1"/>
  <c r="I242" i="21" s="1"/>
  <c r="I243" i="21" s="1"/>
  <c r="I244" i="21" s="1"/>
  <c r="I245" i="21" s="1"/>
  <c r="I246" i="21" s="1"/>
  <c r="I247" i="21" s="1"/>
  <c r="I248" i="21" s="1"/>
  <c r="I249" i="21" s="1"/>
  <c r="I250" i="21" s="1"/>
  <c r="I251" i="21" s="1"/>
  <c r="I252" i="21" s="1"/>
  <c r="I253" i="21" s="1"/>
  <c r="E58" i="11"/>
  <c r="E61" i="11" s="1"/>
  <c r="E44" i="15"/>
  <c r="E56" i="15" s="1"/>
  <c r="E37" i="17"/>
  <c r="E42" i="16"/>
  <c r="C17" i="19"/>
  <c r="F21" i="18"/>
  <c r="E21" i="19"/>
  <c r="F21" i="19" s="1"/>
  <c r="E22" i="19"/>
  <c r="F22" i="19" s="1"/>
  <c r="F22" i="18"/>
  <c r="E30" i="19"/>
  <c r="F30" i="19" s="1"/>
  <c r="F30" i="18"/>
  <c r="E29" i="18"/>
  <c r="E33" i="18" s="1"/>
  <c r="F29" i="17"/>
  <c r="F33" i="17" s="1"/>
  <c r="E23" i="19"/>
  <c r="F23" i="19" s="1"/>
  <c r="F23" i="18"/>
  <c r="E51" i="18"/>
  <c r="E54" i="17"/>
  <c r="E33" i="17"/>
  <c r="E27" i="19"/>
  <c r="F27" i="19" s="1"/>
  <c r="F27" i="18"/>
  <c r="F19" i="19"/>
  <c r="F13" i="16"/>
  <c r="F17" i="16" s="1"/>
  <c r="E17" i="16"/>
  <c r="E13" i="17"/>
  <c r="F20" i="18"/>
  <c r="E20" i="19"/>
  <c r="F20" i="19" s="1"/>
  <c r="F24" i="18"/>
  <c r="E24" i="19"/>
  <c r="F24" i="19" s="1"/>
  <c r="E58" i="12" l="1"/>
  <c r="E61" i="12" s="1"/>
  <c r="I258" i="21"/>
  <c r="I259" i="21" s="1"/>
  <c r="I260" i="21" s="1"/>
  <c r="I261" i="21" s="1"/>
  <c r="I262" i="21" s="1"/>
  <c r="E37" i="18"/>
  <c r="E42" i="17"/>
  <c r="E44" i="16"/>
  <c r="E56" i="16" s="1"/>
  <c r="F13" i="17"/>
  <c r="F17" i="17" s="1"/>
  <c r="E17" i="17"/>
  <c r="E13" i="18"/>
  <c r="E51" i="19"/>
  <c r="E54" i="19" s="1"/>
  <c r="E54" i="18"/>
  <c r="F29" i="18"/>
  <c r="F33" i="18" s="1"/>
  <c r="E29" i="19"/>
  <c r="F29" i="19" s="1"/>
  <c r="F33" i="19" s="1"/>
  <c r="I263" i="21" l="1"/>
  <c r="I264" i="21" s="1"/>
  <c r="I265" i="21" s="1"/>
  <c r="I266" i="21" s="1"/>
  <c r="I267" i="21" s="1"/>
  <c r="I268" i="21" s="1"/>
  <c r="I269" i="21" s="1"/>
  <c r="I270" i="21" s="1"/>
  <c r="I271" i="21" s="1"/>
  <c r="I272" i="21" s="1"/>
  <c r="I273" i="21" s="1"/>
  <c r="I274" i="21" s="1"/>
  <c r="E58" i="13" s="1"/>
  <c r="E61" i="13" s="1"/>
  <c r="E44" i="17"/>
  <c r="E56" i="17" s="1"/>
  <c r="E37" i="19"/>
  <c r="E42" i="19" s="1"/>
  <c r="E42" i="18"/>
  <c r="E33" i="19"/>
  <c r="F13" i="18"/>
  <c r="F17" i="18" s="1"/>
  <c r="E17" i="18"/>
  <c r="E13" i="19"/>
  <c r="I279" i="21" l="1"/>
  <c r="I280" i="21" s="1"/>
  <c r="I281" i="21" s="1"/>
  <c r="I282" i="21" s="1"/>
  <c r="I283" i="21" s="1"/>
  <c r="I284" i="21" s="1"/>
  <c r="I285" i="21" s="1"/>
  <c r="I286" i="21" s="1"/>
  <c r="I287" i="21" s="1"/>
  <c r="I288" i="21" s="1"/>
  <c r="I289" i="21" s="1"/>
  <c r="I290" i="21" s="1"/>
  <c r="I291" i="21" s="1"/>
  <c r="I292" i="21" s="1"/>
  <c r="I293" i="21" s="1"/>
  <c r="I294" i="21" s="1"/>
  <c r="I295" i="21" s="1"/>
  <c r="E44" i="18"/>
  <c r="E56" i="18" s="1"/>
  <c r="F13" i="19"/>
  <c r="F17" i="19" s="1"/>
  <c r="E17" i="19"/>
  <c r="E44" i="19" s="1"/>
  <c r="E56" i="19" s="1"/>
  <c r="E58" i="14" l="1"/>
  <c r="E61" i="14" s="1"/>
  <c r="I300" i="21"/>
  <c r="I301" i="21" s="1"/>
  <c r="I302" i="21" s="1"/>
  <c r="I303" i="21" s="1"/>
  <c r="I304" i="21" s="1"/>
  <c r="I305" i="21" l="1"/>
  <c r="I306" i="21" s="1"/>
  <c r="I307" i="21" s="1"/>
  <c r="I308" i="21" s="1"/>
  <c r="I309" i="21" s="1"/>
  <c r="I310" i="21" s="1"/>
  <c r="I311" i="21" s="1"/>
  <c r="I312" i="21" s="1"/>
  <c r="I313" i="21" s="1"/>
  <c r="I314" i="21" s="1"/>
  <c r="I315" i="21" s="1"/>
  <c r="I316" i="21" s="1"/>
  <c r="I321" i="21" s="1"/>
  <c r="I322" i="21" s="1"/>
  <c r="I323" i="21" s="1"/>
  <c r="I324" i="21" s="1"/>
  <c r="I325" i="21" s="1"/>
  <c r="I326" i="21" s="1"/>
  <c r="I327" i="21" s="1"/>
  <c r="E58" i="15" l="1"/>
  <c r="E61" i="15" s="1"/>
  <c r="I328" i="21"/>
  <c r="I329" i="21" s="1"/>
  <c r="I330" i="21" s="1"/>
  <c r="I331" i="21" s="1"/>
  <c r="I332" i="21" s="1"/>
  <c r="I333" i="21" s="1"/>
  <c r="I334" i="21" s="1"/>
  <c r="I335" i="21" s="1"/>
  <c r="I336" i="21" s="1"/>
  <c r="I337" i="21" s="1"/>
  <c r="E58" i="16" s="1"/>
  <c r="E61" i="16" s="1"/>
  <c r="I342" i="21" l="1"/>
  <c r="I343" i="21" s="1"/>
  <c r="I344" i="21" s="1"/>
  <c r="I345" i="21" s="1"/>
  <c r="I346" i="21" s="1"/>
  <c r="I347" i="21" s="1"/>
  <c r="I348" i="21" s="1"/>
  <c r="I349" i="21" l="1"/>
  <c r="I350" i="21" s="1"/>
  <c r="I351" i="21" s="1"/>
  <c r="I352" i="21" s="1"/>
  <c r="I353" i="21" s="1"/>
  <c r="I354" i="21" s="1"/>
  <c r="I355" i="21" s="1"/>
  <c r="I356" i="21" s="1"/>
  <c r="I357" i="21" s="1"/>
  <c r="I358" i="21" s="1"/>
  <c r="I363" i="21" s="1"/>
  <c r="I364" i="21" s="1"/>
  <c r="I365" i="21" s="1"/>
  <c r="I366" i="21" s="1"/>
  <c r="I367" i="21" s="1"/>
  <c r="I368" i="21" s="1"/>
  <c r="I369" i="21" s="1"/>
  <c r="I370" i="21" s="1"/>
  <c r="I371" i="21" s="1"/>
  <c r="I372" i="21" s="1"/>
  <c r="I373" i="21" s="1"/>
  <c r="I374" i="21" s="1"/>
  <c r="I375" i="21" s="1"/>
  <c r="I376" i="21" s="1"/>
  <c r="I377" i="21" s="1"/>
  <c r="I378" i="21" s="1"/>
  <c r="I379" i="21" s="1"/>
  <c r="I384" i="21" l="1"/>
  <c r="I385" i="21" s="1"/>
  <c r="I386" i="21" s="1"/>
  <c r="E58" i="18"/>
  <c r="E61" i="18" s="1"/>
  <c r="E58" i="17"/>
  <c r="E61" i="17" s="1"/>
  <c r="I387" i="21" l="1"/>
  <c r="I388" i="21" s="1"/>
  <c r="I389" i="21" s="1"/>
  <c r="I390" i="21" s="1"/>
  <c r="I391" i="21" s="1"/>
  <c r="I392" i="21" s="1"/>
  <c r="I393" i="21" s="1"/>
  <c r="I394" i="21" s="1"/>
  <c r="I395" i="21" s="1"/>
  <c r="I396" i="21" s="1"/>
  <c r="I397" i="21" s="1"/>
  <c r="I398" i="21" s="1"/>
  <c r="I399" i="21" s="1"/>
  <c r="I400" i="21" s="1"/>
  <c r="E58" i="19" s="1"/>
  <c r="E61"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Douglas Minard</author>
  </authors>
  <commentList>
    <comment ref="I4" authorId="0" shapeId="0" xr:uid="{00000000-0006-0000-0100-000001000000}">
      <text>
        <r>
          <rPr>
            <sz val="9"/>
            <color indexed="81"/>
            <rFont val="Tahoma"/>
            <family val="2"/>
          </rPr>
          <t>Ending bank balance from previous year</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Douglas Minard</author>
  </authors>
  <commentList>
    <comment ref="B60" authorId="0" shapeId="0" xr:uid="{00000000-0006-0000-0200-000001000000}">
      <text>
        <r>
          <rPr>
            <sz val="9"/>
            <color indexed="81"/>
            <rFont val="Tahoma"/>
            <family val="2"/>
          </rPr>
          <t xml:space="preserve">Undeposited funds which may include petty cash
</t>
        </r>
      </text>
    </comment>
  </commentList>
</comments>
</file>

<file path=xl/sharedStrings.xml><?xml version="1.0" encoding="utf-8"?>
<sst xmlns="http://schemas.openxmlformats.org/spreadsheetml/2006/main" count="9508" uniqueCount="226">
  <si>
    <t>The Spiritual Assembly of the Bahá'ís of</t>
  </si>
  <si>
    <t>Annual</t>
  </si>
  <si>
    <t>Year-to-Date</t>
  </si>
  <si>
    <t>Budget</t>
  </si>
  <si>
    <t>Actual</t>
  </si>
  <si>
    <t>May 1</t>
  </si>
  <si>
    <t>Cash in Bank</t>
  </si>
  <si>
    <t>Cash on Hand</t>
  </si>
  <si>
    <t>Total Cash</t>
  </si>
  <si>
    <t>INCOME</t>
  </si>
  <si>
    <t>Monetary Contributions</t>
  </si>
  <si>
    <t>Total Income</t>
  </si>
  <si>
    <t>Earmarked Contributions Received</t>
  </si>
  <si>
    <t>EXPENSES</t>
  </si>
  <si>
    <t>Regional Bahá'í Fund</t>
  </si>
  <si>
    <t>National Bahá'í Fund</t>
  </si>
  <si>
    <t>Continental Bahá'í Fund</t>
  </si>
  <si>
    <t>Bahá'í International Fund</t>
  </si>
  <si>
    <t>Administration</t>
  </si>
  <si>
    <t>Scholarships</t>
  </si>
  <si>
    <t>Education</t>
  </si>
  <si>
    <t>Teaching</t>
  </si>
  <si>
    <t>Proclamation</t>
  </si>
  <si>
    <t>Humanitarian Causes</t>
  </si>
  <si>
    <t>Other-Misc</t>
  </si>
  <si>
    <t>Total Expenses</t>
  </si>
  <si>
    <t>Earmarked Contributions Paid</t>
  </si>
  <si>
    <t>Additional Information</t>
  </si>
  <si>
    <t>% Participation=</t>
  </si>
  <si>
    <t>Number of Monthly Goals Won =</t>
  </si>
  <si>
    <t>Treasurer __________________________________________</t>
  </si>
  <si>
    <t>Year to Date</t>
  </si>
  <si>
    <t>Greater/(Less)</t>
  </si>
  <si>
    <t>Current Month</t>
  </si>
  <si>
    <t>than Budget</t>
  </si>
  <si>
    <t>BEGINNING CASH BALANCE</t>
  </si>
  <si>
    <t>Sub total - Local Income</t>
  </si>
  <si>
    <t>EARMARKED CONTRIBUTIONS RECEIVED</t>
  </si>
  <si>
    <t>Regional Baha'I Fund</t>
  </si>
  <si>
    <t>National Baha'I Fund</t>
  </si>
  <si>
    <t>Continental Baha'I Fund</t>
  </si>
  <si>
    <t>International Baha'I Fund</t>
  </si>
  <si>
    <t>Sub total - Earmarked</t>
  </si>
  <si>
    <t>EARMARKED CONTRIBUTIONS PAID:</t>
  </si>
  <si>
    <t>EARMARKED PAYMENTS</t>
  </si>
  <si>
    <t>ENDING THEORETICAL CASH BALANCE</t>
  </si>
  <si>
    <t>CASH PROOF</t>
  </si>
  <si>
    <t>Total Cash - Should Agree With Theoretical Cash Balance</t>
  </si>
  <si>
    <t>Receipt/</t>
  </si>
  <si>
    <t>………CASH IN BANK………….</t>
  </si>
  <si>
    <t>…………..…..EARMARKED CONTRIBUTIONS RECEIVED……………...</t>
  </si>
  <si>
    <t>…………………………………………………………………………….EXPENSES……………………………………………………………………………</t>
  </si>
  <si>
    <t>…………..…..EARMARKED CONTRIBUTIONS PAID……………...</t>
  </si>
  <si>
    <t>Date</t>
  </si>
  <si>
    <t>Description</t>
  </si>
  <si>
    <t>Deposits</t>
  </si>
  <si>
    <t>Balance</t>
  </si>
  <si>
    <t>Other</t>
  </si>
  <si>
    <t>Total</t>
  </si>
  <si>
    <t>Petty Cash Disbursements</t>
  </si>
  <si>
    <t>Total - Baha'I Month of  Azamat</t>
  </si>
  <si>
    <t>Total Year-to-Date</t>
  </si>
  <si>
    <t>Total - Baha'I Month of Rahmat</t>
  </si>
  <si>
    <t>Total - Baha'I Month of Kalimat</t>
  </si>
  <si>
    <t>Total - Baha'I Month of Kamal</t>
  </si>
  <si>
    <t>Total - Baha'I Month of Asma</t>
  </si>
  <si>
    <t>Total Year-to Date</t>
  </si>
  <si>
    <t>Total - Baha'I Month of Qudrat</t>
  </si>
  <si>
    <t>Total - Baha'I Month of Qawl</t>
  </si>
  <si>
    <t>Total - Baha'I Month of Masa'il</t>
  </si>
  <si>
    <t>Total - Baha'I Month of Sharaf</t>
  </si>
  <si>
    <t>Total - Baha'I Month of Sultan</t>
  </si>
  <si>
    <t>Total - Baha'I Month of Mulk</t>
  </si>
  <si>
    <t>Total - Baha'I Month of Ala</t>
  </si>
  <si>
    <t>Total - Baha'I Month of Baha</t>
  </si>
  <si>
    <t>Total - Baha'I Month of Jalal</t>
  </si>
  <si>
    <t>Receipt #</t>
  </si>
  <si>
    <t>Rec Date</t>
  </si>
  <si>
    <t>BID#</t>
  </si>
  <si>
    <t>Donor  Name</t>
  </si>
  <si>
    <t>Check No.</t>
  </si>
  <si>
    <t>Fund Code</t>
  </si>
  <si>
    <t>$ Amount</t>
  </si>
  <si>
    <t>Local Bahá'í Fund</t>
  </si>
  <si>
    <t>NOTE</t>
  </si>
  <si>
    <t>International Bahá'í Fund</t>
  </si>
  <si>
    <t>Total Contribution=</t>
  </si>
  <si>
    <t>I realize that earmarked funds to any funds other than Local will not be counted in the local goal.</t>
  </si>
  <si>
    <t>No goods or services were provided in consideration for this contribution unless noted.</t>
  </si>
  <si>
    <t>Spiritual Assembly of the Bahá'ís of</t>
  </si>
  <si>
    <t>Treasurer's Signature_______________________________</t>
  </si>
  <si>
    <t>************</t>
  </si>
  <si>
    <t>***************************</t>
  </si>
  <si>
    <t>****************************</t>
  </si>
  <si>
    <t>***********</t>
  </si>
  <si>
    <t>Total - Baha'I Month of  Jamal</t>
  </si>
  <si>
    <t>Total - Baha'I Month of Nur</t>
  </si>
  <si>
    <t>Total - Baha'I Mth of Izzat</t>
  </si>
  <si>
    <t>Total - Bahai Month of Mashiyyat</t>
  </si>
  <si>
    <t>Total - Baha'I Month of Ilm</t>
  </si>
  <si>
    <t xml:space="preserve">Monthly </t>
  </si>
  <si>
    <t>Other Funds</t>
  </si>
  <si>
    <t>Balance in OCS Holding Account</t>
  </si>
  <si>
    <t>OCS Holding</t>
  </si>
  <si>
    <t xml:space="preserve">OCS Holding </t>
  </si>
  <si>
    <t>Contributed Expenses</t>
  </si>
  <si>
    <t>Deposit</t>
  </si>
  <si>
    <t>OCS Deposit</t>
  </si>
  <si>
    <t>1468</t>
  </si>
  <si>
    <t>Regional Baha'I Center</t>
  </si>
  <si>
    <t>Shrine of Abdu'l-Bahá</t>
  </si>
  <si>
    <t>Jane Smith</t>
  </si>
  <si>
    <t>Earmarked contirbution for NBF</t>
  </si>
  <si>
    <t>Area Teaching Committee</t>
  </si>
  <si>
    <t>101-102</t>
  </si>
  <si>
    <t>John Smith</t>
  </si>
  <si>
    <t>OCS</t>
  </si>
  <si>
    <t>USPS - Stamps for Secretary</t>
  </si>
  <si>
    <t>Debit Card</t>
  </si>
  <si>
    <t>Cash</t>
  </si>
  <si>
    <t>Local Fund</t>
  </si>
  <si>
    <t>NBF - contribution + earmark</t>
  </si>
  <si>
    <t>Check #</t>
  </si>
  <si>
    <t>Totals for</t>
  </si>
  <si>
    <t>the month of</t>
  </si>
  <si>
    <t>Totals for the month of</t>
  </si>
  <si>
    <t xml:space="preserve">Totals for the Month of  </t>
  </si>
  <si>
    <t>Debit,OCS</t>
  </si>
  <si>
    <t>Income for the month of</t>
  </si>
  <si>
    <t>Transactions for the month of :</t>
  </si>
  <si>
    <t>Άẓamat 02</t>
  </si>
  <si>
    <t>Núr  03</t>
  </si>
  <si>
    <t>Raḥmat 04</t>
  </si>
  <si>
    <t>Kalimát 05</t>
  </si>
  <si>
    <t>Kamál 06</t>
  </si>
  <si>
    <t>Asmá 07</t>
  </si>
  <si>
    <t>Ízzat 08</t>
  </si>
  <si>
    <t>Mas͟híyyat 09</t>
  </si>
  <si>
    <t>‘Ilm 10</t>
  </si>
  <si>
    <t>Qudrat 11</t>
  </si>
  <si>
    <t>Qawl 12</t>
  </si>
  <si>
    <t>Masáʼil 13</t>
  </si>
  <si>
    <t>Sharaf 14</t>
  </si>
  <si>
    <t>Sulṭán 15</t>
  </si>
  <si>
    <t>Mulk 16</t>
  </si>
  <si>
    <t>Alá 17</t>
  </si>
  <si>
    <t>Bahá 18</t>
  </si>
  <si>
    <t>Jalál 19</t>
  </si>
  <si>
    <t>Jamál 01</t>
  </si>
  <si>
    <t>Type your Community's name here</t>
  </si>
  <si>
    <t>Of  19 months in the fiscal year, this is month # &gt; &gt; &gt;</t>
  </si>
  <si>
    <t>ENDING CASH    BALANCE AS OF     &gt; &gt; &gt;</t>
  </si>
  <si>
    <t>Total Outstanding Bills =</t>
  </si>
  <si>
    <t>Total Membership =</t>
  </si>
  <si>
    <t>Participation =</t>
  </si>
  <si>
    <t>Treasurer</t>
  </si>
  <si>
    <t xml:space="preserve">Baha'I Month of Jamál </t>
  </si>
  <si>
    <t>BEGINNING CASH BALANCE AS OF:</t>
  </si>
  <si>
    <t>MISC</t>
  </si>
  <si>
    <t>Regional Bahá’í Council</t>
  </si>
  <si>
    <t>Regional Bahá’í Center</t>
  </si>
  <si>
    <t>Print area set to all cells within black box</t>
  </si>
  <si>
    <t>The items below from column F through K will NOT print in the report</t>
  </si>
  <si>
    <t>Bahá’í months and their fiscal number</t>
  </si>
  <si>
    <t>1. Jamál</t>
  </si>
  <si>
    <t>2. Azamat</t>
  </si>
  <si>
    <t>3.  Núr</t>
  </si>
  <si>
    <t>4  .Raḥmat</t>
  </si>
  <si>
    <t>5. Kalimát</t>
  </si>
  <si>
    <t>6. Kamál</t>
  </si>
  <si>
    <t>7.  Asmá'</t>
  </si>
  <si>
    <t>8.  ‘Izzat</t>
  </si>
  <si>
    <t>&lt;&lt;  &gt;&gt;</t>
  </si>
  <si>
    <t>9. Mas͟híyyat</t>
  </si>
  <si>
    <t>10. ‘Ilm</t>
  </si>
  <si>
    <t>11. ‘Qudrat</t>
  </si>
  <si>
    <t>12. Qawl</t>
  </si>
  <si>
    <t>13. Masáʼil</t>
  </si>
  <si>
    <t>14. Sharaf</t>
  </si>
  <si>
    <t>15. Sulṭán</t>
  </si>
  <si>
    <t>16. Mulk</t>
  </si>
  <si>
    <t>17. Alá’</t>
  </si>
  <si>
    <t>18. ‘Bahá</t>
  </si>
  <si>
    <t>19. Jalál</t>
  </si>
  <si>
    <t xml:space="preserve"> &lt;  Contributions made in previous year for which transfer from OCS to bank account is not completed</t>
  </si>
  <si>
    <t>This report should be printed and the copy filed for each Bahá'í month AFTER all the current month's data is entered and BEFORE any entries are made for the following month.                                                             Once additional data is entered, the report cannot be regenerated without deleting the new data.</t>
  </si>
  <si>
    <t xml:space="preserve"> &lt; &lt; &lt; Automatically enters current date in cell B40</t>
  </si>
  <si>
    <t xml:space="preserve"> &lt; Automatically transfers from General Ledger</t>
  </si>
  <si>
    <t xml:space="preserve">Report for the Month of </t>
  </si>
  <si>
    <t>……….INCOME……………</t>
  </si>
  <si>
    <t>Misc</t>
  </si>
  <si>
    <t>Check/Debit OCS Amount</t>
  </si>
  <si>
    <t>National Bahá’í Fund</t>
  </si>
  <si>
    <t>Continental Bahá’í   Fund</t>
  </si>
  <si>
    <t>Bahá’í International Fund</t>
  </si>
  <si>
    <t>Shrine of Abdu'l-Baha</t>
  </si>
  <si>
    <t>REVENUE (Earmarked + Local Income)</t>
  </si>
  <si>
    <t xml:space="preserve">Nur 03 Light </t>
  </si>
  <si>
    <r>
      <t>Treasurer</t>
    </r>
    <r>
      <rPr>
        <sz val="10"/>
        <rFont val="Arial"/>
        <family val="2"/>
      </rPr>
      <t/>
    </r>
  </si>
  <si>
    <t xml:space="preserve">Treasurer </t>
  </si>
  <si>
    <t>Rahmat 04 Mercy</t>
  </si>
  <si>
    <t>Kalimat 05 Words</t>
  </si>
  <si>
    <t>Kamál 06 Perfection</t>
  </si>
  <si>
    <t xml:space="preserve"> </t>
  </si>
  <si>
    <t>ʻAẓamat 02 Grandeur</t>
  </si>
  <si>
    <t>Jamál 01 Beauty</t>
  </si>
  <si>
    <t>Asmá 07 Names</t>
  </si>
  <si>
    <t>Ízzat 08 Might</t>
  </si>
  <si>
    <t>Mas͟híyyat 09 Will</t>
  </si>
  <si>
    <t>‘Ilm 10 Knowledge</t>
  </si>
  <si>
    <t>Qudrat 11 Power</t>
  </si>
  <si>
    <t>Qawl 12 Speech</t>
  </si>
  <si>
    <t>Masáʼil 13 Questions</t>
  </si>
  <si>
    <t>Sharaf 14 Honor</t>
  </si>
  <si>
    <t>Sulṭán 15 Sovereignty</t>
  </si>
  <si>
    <t>Mulk 16 Dominion</t>
  </si>
  <si>
    <t>Alá 17 Loftiness</t>
  </si>
  <si>
    <t>Bahá 18 Splendor</t>
  </si>
  <si>
    <t>Jalál 19 Glory</t>
  </si>
  <si>
    <t>Worksheet</t>
  </si>
  <si>
    <t>BEGINNING BALANCES</t>
  </si>
  <si>
    <t>OCS Contribution Income</t>
  </si>
  <si>
    <t>^ cell C38 ^ Must Match cell C19 above</t>
  </si>
  <si>
    <t>^ cell C19 ^ Must Match cell C38 below</t>
  </si>
  <si>
    <t xml:space="preserve"> &lt;  Ending bank account balance as of 4/30 of prior year. </t>
  </si>
  <si>
    <t>Contributed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</si>
</sst>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mmmm\ d\,\ yyyy"/>
    <numFmt numFmtId="165" formatCode="m/d/yyyy;@"/>
  </numFmts>
  <fonts count="25" x14ac:knownFonts="1">
    <font>
      <sz val="10"/>
      <name val="Arial"/>
    </font>
    <font>
      <b/>
      <sz val="10"/>
      <name val="Arial"/>
      <family val="2"/>
    </font>
    <font>
      <sz val="10"/>
      <name val="Arial"/>
      <family val="2"/>
    </font>
    <font>
      <u/>
      <sz val="10"/>
      <name val="Arial"/>
      <family val="2"/>
    </font>
    <font>
      <b/>
      <sz val="8"/>
      <name val="Arial"/>
      <family val="2"/>
    </font>
    <font>
      <sz val="8"/>
      <name val="Arial"/>
      <family val="2"/>
    </font>
    <font>
      <sz val="10"/>
      <name val="Arial"/>
      <family val="2"/>
    </font>
    <font>
      <sz val="10"/>
      <color indexed="8"/>
      <name val="Arial"/>
      <family val="2"/>
    </font>
    <font>
      <sz val="10"/>
      <color indexed="58"/>
      <name val="Arial"/>
      <family val="2"/>
    </font>
    <font>
      <sz val="10"/>
      <color indexed="23"/>
      <name val="Arial"/>
      <family val="2"/>
    </font>
    <font>
      <sz val="10"/>
      <color indexed="22"/>
      <name val="Arial"/>
      <family val="2"/>
    </font>
    <font>
      <b/>
      <sz val="10"/>
      <name val="Arial"/>
      <family val="2"/>
    </font>
    <font>
      <b/>
      <sz val="11"/>
      <name val="Book Antiqua"/>
      <family val="1"/>
    </font>
    <font>
      <sz val="8"/>
      <name val="Arial"/>
      <family val="2"/>
    </font>
    <font>
      <sz val="10"/>
      <name val="Arial"/>
      <family val="2"/>
    </font>
    <font>
      <sz val="12"/>
      <name val="Arial"/>
      <family val="2"/>
    </font>
    <font>
      <b/>
      <sz val="12"/>
      <name val="Book Antiqua"/>
      <family val="1"/>
    </font>
    <font>
      <b/>
      <sz val="10"/>
      <name val="Book Antiqua"/>
      <family val="1"/>
    </font>
    <font>
      <sz val="9"/>
      <color indexed="81"/>
      <name val="Tahoma"/>
      <family val="2"/>
    </font>
    <font>
      <sz val="10"/>
      <color rgb="FF0000FF"/>
      <name val="Arial"/>
      <family val="2"/>
    </font>
    <font>
      <sz val="10"/>
      <name val="Times New Roman"/>
      <family val="1"/>
    </font>
    <font>
      <sz val="10"/>
      <color rgb="FFFF0000"/>
      <name val="Arial"/>
      <family val="2"/>
    </font>
    <font>
      <b/>
      <sz val="10"/>
      <color rgb="FF0000FF"/>
      <name val="Arial"/>
      <family val="2"/>
    </font>
    <font>
      <b/>
      <sz val="10"/>
      <color rgb="FFFF0000"/>
      <name val="Arial"/>
      <family val="2"/>
    </font>
    <font>
      <b/>
      <sz val="12"/>
      <name val="Arial"/>
      <family val="2"/>
    </font>
  </fonts>
  <fills count="12">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E2E2E2"/>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375">
    <xf numFmtId="0" fontId="0" fillId="0" borderId="0" xfId="0"/>
    <xf numFmtId="0" fontId="0" fillId="0" borderId="0" xfId="0" applyAlignment="1">
      <alignment horizontal="center"/>
    </xf>
    <xf numFmtId="0" fontId="1" fillId="0" borderId="0" xfId="0" applyFont="1"/>
    <xf numFmtId="0" fontId="2" fillId="0" borderId="0" xfId="0" applyFont="1"/>
    <xf numFmtId="0" fontId="0" fillId="0" borderId="0" xfId="0" applyAlignment="1">
      <alignment horizontal="left"/>
    </xf>
    <xf numFmtId="0" fontId="1" fillId="0" borderId="0" xfId="0" applyFont="1" applyAlignment="1">
      <alignment horizontal="center"/>
    </xf>
    <xf numFmtId="44" fontId="1" fillId="0" borderId="0" xfId="0" applyNumberFormat="1" applyFont="1"/>
    <xf numFmtId="0" fontId="5" fillId="0" borderId="0" xfId="0" applyFont="1"/>
    <xf numFmtId="44" fontId="0" fillId="0" borderId="0" xfId="0" applyNumberFormat="1"/>
    <xf numFmtId="0" fontId="6" fillId="0" borderId="0" xfId="0" applyFont="1"/>
    <xf numFmtId="0" fontId="3" fillId="0" borderId="0" xfId="0" applyFont="1"/>
    <xf numFmtId="0" fontId="7" fillId="2" borderId="0" xfId="0" applyFont="1" applyFill="1"/>
    <xf numFmtId="44" fontId="10" fillId="2" borderId="0" xfId="0" applyNumberFormat="1" applyFont="1" applyFill="1"/>
    <xf numFmtId="0" fontId="0" fillId="2" borderId="0" xfId="0" applyFill="1"/>
    <xf numFmtId="44" fontId="8" fillId="2" borderId="0" xfId="0" applyNumberFormat="1" applyFont="1" applyFill="1"/>
    <xf numFmtId="44" fontId="0" fillId="2" borderId="0" xfId="0" applyNumberFormat="1" applyFill="1"/>
    <xf numFmtId="0" fontId="0" fillId="2" borderId="0" xfId="0" applyFill="1" applyAlignment="1">
      <alignment horizontal="center"/>
    </xf>
    <xf numFmtId="0" fontId="1" fillId="0" borderId="1" xfId="0" applyFont="1" applyBorder="1" applyAlignment="1">
      <alignment horizontal="center"/>
    </xf>
    <xf numFmtId="0" fontId="9" fillId="2" borderId="0" xfId="0" applyFont="1" applyFill="1" applyAlignment="1">
      <alignment horizontal="center"/>
    </xf>
    <xf numFmtId="0" fontId="6" fillId="2" borderId="0" xfId="0" applyFont="1" applyFill="1"/>
    <xf numFmtId="0" fontId="3" fillId="2" borderId="0" xfId="0" applyFont="1" applyFill="1"/>
    <xf numFmtId="0" fontId="11" fillId="0" borderId="0" xfId="0" applyFont="1"/>
    <xf numFmtId="0" fontId="1" fillId="2" borderId="0" xfId="0" applyFont="1" applyFill="1" applyAlignment="1">
      <alignment horizontal="center"/>
    </xf>
    <xf numFmtId="44" fontId="6" fillId="0" borderId="0" xfId="0" applyNumberFormat="1" applyFont="1"/>
    <xf numFmtId="0" fontId="12" fillId="0" borderId="0" xfId="0" applyFont="1"/>
    <xf numFmtId="0" fontId="14" fillId="0" borderId="0" xfId="0" applyFont="1"/>
    <xf numFmtId="39" fontId="0" fillId="0" borderId="0" xfId="0" applyNumberFormat="1"/>
    <xf numFmtId="0" fontId="6" fillId="0" borderId="2" xfId="0" applyFont="1" applyBorder="1" applyAlignment="1">
      <alignment horizontal="centerContinuous"/>
    </xf>
    <xf numFmtId="44" fontId="1" fillId="0" borderId="1" xfId="0" applyNumberFormat="1" applyFont="1" applyBorder="1"/>
    <xf numFmtId="0" fontId="11" fillId="0" borderId="0" xfId="0" applyFont="1" applyAlignment="1">
      <alignment horizontal="center"/>
    </xf>
    <xf numFmtId="0" fontId="1" fillId="0" borderId="0" xfId="0" applyFont="1" applyAlignment="1">
      <alignment horizontal="right"/>
    </xf>
    <xf numFmtId="39" fontId="2" fillId="0" borderId="0" xfId="0" applyNumberFormat="1" applyFont="1" applyAlignment="1">
      <alignment horizontal="centerContinuous"/>
    </xf>
    <xf numFmtId="39" fontId="2" fillId="0" borderId="0" xfId="0" applyNumberFormat="1" applyFont="1"/>
    <xf numFmtId="0" fontId="0" fillId="4" borderId="1" xfId="0" applyFill="1" applyBorder="1" applyProtection="1">
      <protection locked="0"/>
    </xf>
    <xf numFmtId="0" fontId="0" fillId="5" borderId="1" xfId="0" applyFill="1" applyBorder="1" applyProtection="1">
      <protection locked="0"/>
    </xf>
    <xf numFmtId="0" fontId="0" fillId="5" borderId="4" xfId="0" applyFill="1" applyBorder="1" applyProtection="1">
      <protection locked="0"/>
    </xf>
    <xf numFmtId="0" fontId="0" fillId="5" borderId="5" xfId="0" applyFill="1" applyBorder="1" applyProtection="1">
      <protection locked="0"/>
    </xf>
    <xf numFmtId="0" fontId="1" fillId="0" borderId="0" xfId="0" applyFont="1" applyProtection="1">
      <protection locked="0"/>
    </xf>
    <xf numFmtId="0" fontId="0" fillId="6" borderId="0" xfId="0" applyFill="1" applyProtection="1">
      <protection locked="0"/>
    </xf>
    <xf numFmtId="0" fontId="1" fillId="6" borderId="0" xfId="0" applyFont="1" applyFill="1" applyProtection="1">
      <protection locked="0"/>
    </xf>
    <xf numFmtId="14" fontId="0" fillId="6" borderId="0" xfId="0" applyNumberFormat="1" applyFill="1" applyProtection="1">
      <protection locked="0"/>
    </xf>
    <xf numFmtId="0" fontId="0" fillId="2" borderId="0" xfId="0" applyFill="1" applyAlignment="1">
      <alignment horizontal="left"/>
    </xf>
    <xf numFmtId="0" fontId="11" fillId="0" borderId="0" xfId="0" applyFont="1" applyAlignment="1">
      <alignment horizontal="left"/>
    </xf>
    <xf numFmtId="0" fontId="0" fillId="6" borderId="0" xfId="0" applyFill="1" applyAlignment="1" applyProtection="1">
      <alignment horizontal="left"/>
      <protection locked="0"/>
    </xf>
    <xf numFmtId="0" fontId="1" fillId="6" borderId="0" xfId="0" applyFont="1" applyFill="1" applyAlignment="1" applyProtection="1">
      <alignment horizontal="left"/>
      <protection locked="0"/>
    </xf>
    <xf numFmtId="0" fontId="12" fillId="0" borderId="0" xfId="0" applyFont="1" applyAlignment="1">
      <alignment horizontal="left"/>
    </xf>
    <xf numFmtId="0" fontId="6" fillId="0" borderId="0" xfId="0" applyFont="1" applyAlignment="1">
      <alignment horizontal="left"/>
    </xf>
    <xf numFmtId="0" fontId="7" fillId="2" borderId="0" xfId="0" applyFont="1" applyFill="1" applyAlignment="1">
      <alignment horizontal="left"/>
    </xf>
    <xf numFmtId="0" fontId="6" fillId="2" borderId="0" xfId="0" applyFont="1" applyFill="1" applyAlignment="1">
      <alignment horizontal="left"/>
    </xf>
    <xf numFmtId="14" fontId="1" fillId="7" borderId="1" xfId="0" applyNumberFormat="1" applyFont="1" applyFill="1" applyBorder="1" applyProtection="1">
      <protection locked="0"/>
    </xf>
    <xf numFmtId="0" fontId="1" fillId="7" borderId="1" xfId="0" applyFont="1" applyFill="1" applyBorder="1" applyProtection="1">
      <protection locked="0"/>
    </xf>
    <xf numFmtId="0" fontId="0" fillId="7" borderId="6" xfId="0" applyFill="1" applyBorder="1" applyProtection="1">
      <protection locked="0"/>
    </xf>
    <xf numFmtId="0" fontId="0" fillId="7" borderId="7" xfId="0" applyFill="1" applyBorder="1" applyAlignment="1" applyProtection="1">
      <alignment horizontal="left"/>
      <protection locked="0"/>
    </xf>
    <xf numFmtId="44" fontId="1" fillId="7" borderId="1" xfId="0" applyNumberFormat="1" applyFont="1" applyFill="1" applyBorder="1" applyProtection="1">
      <protection locked="0"/>
    </xf>
    <xf numFmtId="44" fontId="0" fillId="7" borderId="1" xfId="0" applyNumberFormat="1" applyFill="1" applyBorder="1" applyProtection="1">
      <protection locked="0"/>
    </xf>
    <xf numFmtId="39" fontId="11" fillId="0" borderId="0" xfId="0" applyNumberFormat="1" applyFont="1"/>
    <xf numFmtId="0" fontId="6" fillId="7" borderId="6" xfId="0" applyFont="1" applyFill="1" applyBorder="1" applyProtection="1">
      <protection locked="0"/>
    </xf>
    <xf numFmtId="0" fontId="6" fillId="6" borderId="0" xfId="0" applyFont="1" applyFill="1" applyProtection="1">
      <protection locked="0"/>
    </xf>
    <xf numFmtId="0" fontId="2" fillId="0" borderId="4" xfId="0" applyFont="1" applyBorder="1"/>
    <xf numFmtId="0" fontId="2" fillId="0" borderId="8"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0" fillId="0" borderId="8" xfId="0" applyBorder="1" applyAlignment="1">
      <alignment horizontal="center"/>
    </xf>
    <xf numFmtId="0" fontId="0" fillId="0" borderId="5" xfId="0" applyBorder="1" applyAlignment="1">
      <alignment horizontal="center"/>
    </xf>
    <xf numFmtId="39" fontId="2" fillId="0" borderId="10" xfId="0" applyNumberFormat="1" applyFont="1" applyBorder="1" applyAlignment="1">
      <alignment horizontal="centerContinuous"/>
    </xf>
    <xf numFmtId="39" fontId="2" fillId="0" borderId="11" xfId="0" applyNumberFormat="1" applyFont="1" applyBorder="1" applyAlignment="1">
      <alignment horizontal="centerContinuous"/>
    </xf>
    <xf numFmtId="39" fontId="2" fillId="0" borderId="17" xfId="0" applyNumberFormat="1" applyFont="1" applyBorder="1" applyAlignment="1">
      <alignment horizontal="centerContinuous"/>
    </xf>
    <xf numFmtId="39" fontId="2" fillId="0" borderId="7" xfId="0" applyNumberFormat="1" applyFont="1" applyBorder="1" applyAlignment="1">
      <alignment horizontal="centerContinuous"/>
    </xf>
    <xf numFmtId="39" fontId="0" fillId="0" borderId="12" xfId="0" applyNumberFormat="1" applyBorder="1" applyAlignment="1">
      <alignment horizontal="center"/>
    </xf>
    <xf numFmtId="39" fontId="0" fillId="0" borderId="14" xfId="0" applyNumberFormat="1" applyBorder="1" applyAlignment="1">
      <alignment horizontal="center"/>
    </xf>
    <xf numFmtId="0" fontId="2" fillId="0" borderId="11" xfId="0" applyFont="1" applyBorder="1"/>
    <xf numFmtId="165" fontId="19" fillId="0" borderId="0" xfId="0" applyNumberFormat="1" applyFont="1" applyAlignment="1">
      <alignment horizontal="right"/>
    </xf>
    <xf numFmtId="165" fontId="19" fillId="0" borderId="0" xfId="0" applyNumberFormat="1" applyFont="1"/>
    <xf numFmtId="39" fontId="0" fillId="0" borderId="0" xfId="0" applyNumberFormat="1" applyProtection="1">
      <protection locked="0"/>
    </xf>
    <xf numFmtId="0" fontId="0" fillId="0" borderId="18" xfId="0" applyBorder="1"/>
    <xf numFmtId="39" fontId="0" fillId="0" borderId="18" xfId="0" applyNumberFormat="1" applyBorder="1"/>
    <xf numFmtId="165" fontId="1" fillId="8" borderId="18" xfId="0" applyNumberFormat="1" applyFont="1" applyFill="1" applyBorder="1" applyAlignment="1">
      <alignment horizontal="center" vertical="center" wrapText="1"/>
    </xf>
    <xf numFmtId="39" fontId="0" fillId="0" borderId="18" xfId="0" applyNumberFormat="1" applyBorder="1" applyProtection="1">
      <protection locked="0"/>
    </xf>
    <xf numFmtId="0" fontId="2" fillId="0" borderId="18" xfId="0" applyFont="1" applyBorder="1"/>
    <xf numFmtId="39" fontId="2" fillId="0" borderId="18" xfId="0" applyNumberFormat="1" applyFont="1" applyBorder="1"/>
    <xf numFmtId="43" fontId="2" fillId="0" borderId="18" xfId="0" applyNumberFormat="1" applyFont="1" applyBorder="1"/>
    <xf numFmtId="4" fontId="2" fillId="0" borderId="18" xfId="0" applyNumberFormat="1" applyFont="1" applyBorder="1"/>
    <xf numFmtId="165" fontId="19" fillId="0" borderId="18" xfId="0" applyNumberFormat="1" applyFont="1" applyBorder="1" applyAlignment="1">
      <alignment horizontal="right"/>
    </xf>
    <xf numFmtId="165" fontId="19" fillId="0" borderId="18" xfId="0" applyNumberFormat="1" applyFont="1" applyBorder="1"/>
    <xf numFmtId="165" fontId="1" fillId="0" borderId="18" xfId="0" applyNumberFormat="1" applyFont="1" applyBorder="1" applyAlignment="1">
      <alignment horizontal="center" vertical="center" wrapText="1"/>
    </xf>
    <xf numFmtId="39" fontId="19" fillId="0" borderId="0" xfId="0" applyNumberFormat="1" applyFont="1"/>
    <xf numFmtId="39" fontId="19" fillId="0" borderId="18" xfId="0" applyNumberFormat="1" applyFont="1" applyBorder="1"/>
    <xf numFmtId="0" fontId="0" fillId="0" borderId="18" xfId="0" applyBorder="1" applyProtection="1">
      <protection locked="0"/>
    </xf>
    <xf numFmtId="39" fontId="0" fillId="9" borderId="18" xfId="0" applyNumberFormat="1" applyFill="1" applyBorder="1" applyProtection="1">
      <protection locked="0"/>
    </xf>
    <xf numFmtId="14" fontId="0" fillId="9" borderId="18" xfId="0" applyNumberFormat="1" applyFill="1" applyBorder="1" applyAlignment="1" applyProtection="1">
      <alignment horizontal="center"/>
      <protection locked="0"/>
    </xf>
    <xf numFmtId="0" fontId="0" fillId="9" borderId="18" xfId="0" applyFill="1" applyBorder="1" applyAlignment="1" applyProtection="1">
      <alignment horizontal="center"/>
      <protection locked="0"/>
    </xf>
    <xf numFmtId="0" fontId="0" fillId="0" borderId="18" xfId="0" applyBorder="1" applyAlignment="1">
      <alignment horizontal="center"/>
    </xf>
    <xf numFmtId="0" fontId="2" fillId="0" borderId="18" xfId="0" applyFont="1" applyBorder="1" applyAlignment="1">
      <alignment horizontal="center"/>
    </xf>
    <xf numFmtId="0" fontId="19" fillId="0" borderId="18" xfId="0" applyFont="1" applyBorder="1" applyAlignment="1">
      <alignment horizontal="center"/>
    </xf>
    <xf numFmtId="39" fontId="1" fillId="0" borderId="6" xfId="0" applyNumberFormat="1" applyFont="1" applyBorder="1" applyAlignment="1">
      <alignment horizontal="centerContinuous"/>
    </xf>
    <xf numFmtId="39" fontId="1" fillId="0" borderId="9" xfId="0" applyNumberFormat="1" applyFont="1" applyBorder="1" applyAlignment="1">
      <alignment horizontal="centerContinuous"/>
    </xf>
    <xf numFmtId="39" fontId="1" fillId="0" borderId="0" xfId="0" applyNumberFormat="1" applyFont="1" applyAlignment="1">
      <alignment horizontal="centerContinuous"/>
    </xf>
    <xf numFmtId="39" fontId="0" fillId="0" borderId="1" xfId="0" applyNumberFormat="1" applyBorder="1" applyProtection="1">
      <protection locked="0"/>
    </xf>
    <xf numFmtId="39" fontId="1" fillId="0" borderId="0" xfId="0" applyNumberFormat="1" applyFont="1"/>
    <xf numFmtId="0" fontId="0" fillId="0" borderId="15" xfId="0" applyBorder="1"/>
    <xf numFmtId="0" fontId="0" fillId="8" borderId="4" xfId="0" applyFill="1" applyBorder="1" applyAlignment="1">
      <alignment horizontal="center"/>
    </xf>
    <xf numFmtId="0" fontId="20" fillId="0" borderId="25" xfId="0" applyFont="1" applyBorder="1" applyAlignment="1">
      <alignment vertical="center"/>
    </xf>
    <xf numFmtId="0" fontId="20" fillId="0" borderId="18" xfId="0" applyFont="1" applyBorder="1" applyAlignment="1">
      <alignment vertical="center"/>
    </xf>
    <xf numFmtId="0" fontId="20" fillId="0" borderId="26" xfId="0" applyFont="1" applyBorder="1" applyAlignment="1">
      <alignment vertical="center"/>
    </xf>
    <xf numFmtId="0" fontId="20" fillId="0" borderId="27" xfId="0" applyFont="1" applyBorder="1"/>
    <xf numFmtId="0" fontId="2" fillId="0" borderId="28" xfId="0" applyFont="1" applyBorder="1"/>
    <xf numFmtId="39" fontId="2" fillId="0" borderId="7" xfId="0" applyNumberFormat="1" applyFont="1" applyBorder="1"/>
    <xf numFmtId="0" fontId="2" fillId="0" borderId="1" xfId="0" applyFont="1" applyBorder="1" applyAlignment="1">
      <alignment horizontal="center"/>
    </xf>
    <xf numFmtId="0" fontId="0" fillId="0" borderId="29" xfId="0" applyBorder="1"/>
    <xf numFmtId="39" fontId="2" fillId="9" borderId="23" xfId="0" applyNumberFormat="1" applyFont="1" applyFill="1" applyBorder="1" applyProtection="1">
      <protection locked="0"/>
    </xf>
    <xf numFmtId="39" fontId="0" fillId="9" borderId="29" xfId="0" applyNumberFormat="1" applyFill="1" applyBorder="1" applyProtection="1">
      <protection locked="0"/>
    </xf>
    <xf numFmtId="39" fontId="2" fillId="0" borderId="24" xfId="0" applyNumberFormat="1" applyFont="1" applyBorder="1"/>
    <xf numFmtId="39" fontId="0" fillId="0" borderId="23" xfId="0" applyNumberFormat="1" applyBorder="1"/>
    <xf numFmtId="39" fontId="0" fillId="0" borderId="29" xfId="0" applyNumberFormat="1" applyBorder="1"/>
    <xf numFmtId="4" fontId="2" fillId="0" borderId="23" xfId="0" applyNumberFormat="1" applyFont="1" applyBorder="1"/>
    <xf numFmtId="4" fontId="2" fillId="0" borderId="29" xfId="0" applyNumberFormat="1" applyFont="1" applyBorder="1"/>
    <xf numFmtId="4" fontId="2" fillId="0" borderId="24" xfId="0" applyNumberFormat="1" applyFont="1" applyBorder="1"/>
    <xf numFmtId="39" fontId="0" fillId="9" borderId="24" xfId="0" applyNumberFormat="1" applyFill="1" applyBorder="1" applyProtection="1">
      <protection locked="0"/>
    </xf>
    <xf numFmtId="39" fontId="22" fillId="0" borderId="5" xfId="0" applyNumberFormat="1" applyFont="1" applyBorder="1"/>
    <xf numFmtId="0" fontId="2" fillId="10" borderId="7" xfId="0" applyFont="1" applyFill="1" applyBorder="1"/>
    <xf numFmtId="8" fontId="0" fillId="9" borderId="31" xfId="0" applyNumberFormat="1" applyFill="1" applyBorder="1" applyAlignment="1" applyProtection="1">
      <alignment horizontal="left"/>
      <protection locked="0"/>
    </xf>
    <xf numFmtId="0" fontId="0" fillId="9" borderId="31" xfId="0" applyFill="1" applyBorder="1" applyAlignment="1" applyProtection="1">
      <alignment horizontal="left"/>
      <protection locked="0"/>
    </xf>
    <xf numFmtId="0" fontId="0" fillId="9" borderId="32" xfId="0" applyFill="1" applyBorder="1" applyAlignment="1" applyProtection="1">
      <alignment horizontal="left"/>
      <protection locked="0"/>
    </xf>
    <xf numFmtId="0" fontId="0" fillId="9" borderId="31" xfId="0" applyFill="1" applyBorder="1" applyAlignment="1" applyProtection="1">
      <alignment horizontal="center"/>
      <protection locked="0"/>
    </xf>
    <xf numFmtId="0" fontId="0" fillId="0" borderId="9" xfId="0" applyBorder="1"/>
    <xf numFmtId="0" fontId="0" fillId="0" borderId="12" xfId="0" applyBorder="1"/>
    <xf numFmtId="0" fontId="0" fillId="0" borderId="13" xfId="0" applyBorder="1"/>
    <xf numFmtId="39" fontId="3" fillId="0" borderId="0" xfId="0" applyNumberFormat="1" applyFont="1"/>
    <xf numFmtId="0" fontId="2" fillId="0" borderId="13" xfId="0" applyFont="1" applyBorder="1"/>
    <xf numFmtId="0" fontId="2" fillId="0" borderId="12" xfId="0" applyFont="1" applyBorder="1"/>
    <xf numFmtId="0" fontId="1" fillId="0" borderId="13" xfId="0" applyFont="1" applyBorder="1"/>
    <xf numFmtId="0" fontId="2" fillId="0" borderId="12" xfId="0" applyFont="1" applyBorder="1" applyAlignment="1">
      <alignment horizontal="right"/>
    </xf>
    <xf numFmtId="0" fontId="0" fillId="0" borderId="14" xfId="0" applyBorder="1"/>
    <xf numFmtId="0" fontId="0" fillId="0" borderId="16" xfId="0" applyBorder="1"/>
    <xf numFmtId="0" fontId="2" fillId="8" borderId="5" xfId="0" applyFont="1" applyFill="1" applyBorder="1" applyAlignment="1">
      <alignment horizontal="center"/>
    </xf>
    <xf numFmtId="0" fontId="2" fillId="8" borderId="4" xfId="0" applyFont="1" applyFill="1" applyBorder="1" applyAlignment="1">
      <alignment horizontal="center"/>
    </xf>
    <xf numFmtId="0" fontId="2" fillId="8" borderId="8" xfId="0" applyFont="1" applyFill="1" applyBorder="1" applyAlignment="1">
      <alignment horizontal="center"/>
    </xf>
    <xf numFmtId="0" fontId="2" fillId="0" borderId="25" xfId="0" applyFont="1" applyBorder="1"/>
    <xf numFmtId="39" fontId="1" fillId="0" borderId="1" xfId="0" applyNumberFormat="1" applyFont="1" applyBorder="1"/>
    <xf numFmtId="39" fontId="2" fillId="0" borderId="23" xfId="0" applyNumberFormat="1" applyFont="1" applyBorder="1"/>
    <xf numFmtId="0" fontId="2" fillId="0" borderId="35" xfId="0" applyFont="1" applyBorder="1"/>
    <xf numFmtId="0" fontId="2" fillId="0" borderId="36" xfId="0" applyFont="1" applyBorder="1"/>
    <xf numFmtId="0" fontId="1" fillId="0" borderId="14" xfId="0" applyFont="1" applyBorder="1"/>
    <xf numFmtId="0" fontId="2" fillId="0" borderId="29" xfId="0" applyFont="1" applyBorder="1"/>
    <xf numFmtId="39" fontId="2" fillId="0" borderId="29" xfId="0" applyNumberFormat="1" applyFont="1" applyBorder="1"/>
    <xf numFmtId="39" fontId="2" fillId="10" borderId="23" xfId="0" applyNumberFormat="1" applyFont="1" applyFill="1" applyBorder="1"/>
    <xf numFmtId="39" fontId="2" fillId="10" borderId="29" xfId="0" applyNumberFormat="1" applyFont="1" applyFill="1" applyBorder="1"/>
    <xf numFmtId="39" fontId="2" fillId="10" borderId="24" xfId="0" applyNumberFormat="1" applyFont="1" applyFill="1" applyBorder="1"/>
    <xf numFmtId="39" fontId="1" fillId="0" borderId="5" xfId="0" applyNumberFormat="1" applyFont="1" applyBorder="1"/>
    <xf numFmtId="39" fontId="2" fillId="10" borderId="1" xfId="0" applyNumberFormat="1" applyFont="1" applyFill="1" applyBorder="1"/>
    <xf numFmtId="0" fontId="1" fillId="0" borderId="5" xfId="0" applyFont="1" applyBorder="1"/>
    <xf numFmtId="0" fontId="2" fillId="0" borderId="37" xfId="0" applyFont="1" applyBorder="1"/>
    <xf numFmtId="39" fontId="1" fillId="0" borderId="14" xfId="0" applyNumberFormat="1" applyFont="1" applyBorder="1"/>
    <xf numFmtId="0" fontId="2" fillId="10" borderId="5" xfId="0" applyFont="1" applyFill="1" applyBorder="1"/>
    <xf numFmtId="39" fontId="2" fillId="10" borderId="38" xfId="0" applyNumberFormat="1" applyFont="1" applyFill="1" applyBorder="1"/>
    <xf numFmtId="39" fontId="2" fillId="10" borderId="39" xfId="0" applyNumberFormat="1" applyFont="1" applyFill="1" applyBorder="1"/>
    <xf numFmtId="39" fontId="2" fillId="10" borderId="40" xfId="0" applyNumberFormat="1" applyFont="1" applyFill="1" applyBorder="1"/>
    <xf numFmtId="39" fontId="2" fillId="10" borderId="16" xfId="0" applyNumberFormat="1" applyFont="1" applyFill="1" applyBorder="1"/>
    <xf numFmtId="39" fontId="1" fillId="0" borderId="7" xfId="0" applyNumberFormat="1" applyFont="1" applyBorder="1"/>
    <xf numFmtId="39" fontId="1" fillId="10" borderId="23" xfId="0" applyNumberFormat="1" applyFont="1" applyFill="1" applyBorder="1" applyAlignment="1">
      <alignment horizontal="right"/>
    </xf>
    <xf numFmtId="39" fontId="1" fillId="10" borderId="29" xfId="0" applyNumberFormat="1" applyFont="1" applyFill="1" applyBorder="1" applyAlignment="1">
      <alignment horizontal="right"/>
    </xf>
    <xf numFmtId="39" fontId="1" fillId="10" borderId="24" xfId="0" applyNumberFormat="1" applyFont="1" applyFill="1" applyBorder="1" applyAlignment="1">
      <alignment horizontal="right"/>
    </xf>
    <xf numFmtId="39" fontId="1" fillId="0" borderId="21" xfId="0" applyNumberFormat="1" applyFont="1" applyBorder="1" applyAlignment="1">
      <alignment horizontal="right"/>
    </xf>
    <xf numFmtId="39" fontId="1" fillId="0" borderId="41" xfId="0" applyNumberFormat="1" applyFont="1" applyBorder="1" applyAlignment="1">
      <alignment horizontal="right"/>
    </xf>
    <xf numFmtId="39" fontId="1" fillId="9" borderId="33" xfId="0" applyNumberFormat="1" applyFont="1" applyFill="1" applyBorder="1" applyProtection="1">
      <protection locked="0"/>
    </xf>
    <xf numFmtId="39" fontId="1" fillId="10" borderId="23" xfId="0" applyNumberFormat="1" applyFont="1" applyFill="1" applyBorder="1"/>
    <xf numFmtId="39" fontId="1" fillId="10" borderId="29" xfId="0" applyNumberFormat="1" applyFont="1" applyFill="1" applyBorder="1"/>
    <xf numFmtId="39" fontId="1" fillId="10" borderId="24" xfId="0" applyNumberFormat="1" applyFont="1" applyFill="1" applyBorder="1"/>
    <xf numFmtId="0" fontId="2" fillId="10" borderId="8" xfId="0" applyFont="1" applyFill="1" applyBorder="1"/>
    <xf numFmtId="39" fontId="1" fillId="10" borderId="7" xfId="0" applyNumberFormat="1" applyFont="1" applyFill="1" applyBorder="1"/>
    <xf numFmtId="0" fontId="1" fillId="0" borderId="12" xfId="0" applyFont="1" applyBorder="1"/>
    <xf numFmtId="39" fontId="2" fillId="0" borderId="13" xfId="0" applyNumberFormat="1" applyFont="1" applyBorder="1"/>
    <xf numFmtId="39" fontId="1" fillId="0" borderId="16" xfId="0" applyNumberFormat="1" applyFont="1" applyBorder="1"/>
    <xf numFmtId="0" fontId="2" fillId="0" borderId="6" xfId="0" applyFont="1" applyBorder="1"/>
    <xf numFmtId="39" fontId="22" fillId="0" borderId="1" xfId="0" applyNumberFormat="1" applyFont="1" applyBorder="1"/>
    <xf numFmtId="39" fontId="19" fillId="9" borderId="34" xfId="0" applyNumberFormat="1" applyFont="1" applyFill="1" applyBorder="1" applyProtection="1">
      <protection locked="0"/>
    </xf>
    <xf numFmtId="39" fontId="22" fillId="0" borderId="17" xfId="0" applyNumberFormat="1" applyFont="1" applyBorder="1"/>
    <xf numFmtId="39" fontId="2" fillId="11" borderId="23" xfId="0" applyNumberFormat="1" applyFont="1" applyFill="1" applyBorder="1"/>
    <xf numFmtId="39" fontId="2" fillId="11" borderId="1" xfId="0" applyNumberFormat="1" applyFont="1" applyFill="1" applyBorder="1"/>
    <xf numFmtId="49" fontId="1" fillId="0" borderId="0" xfId="0" applyNumberFormat="1" applyFont="1"/>
    <xf numFmtId="39" fontId="2" fillId="11" borderId="29" xfId="0" applyNumberFormat="1" applyFont="1" applyFill="1" applyBorder="1"/>
    <xf numFmtId="39" fontId="2" fillId="11" borderId="24" xfId="0" applyNumberFormat="1" applyFont="1" applyFill="1" applyBorder="1"/>
    <xf numFmtId="39" fontId="2" fillId="11" borderId="5" xfId="0" applyNumberFormat="1" applyFont="1" applyFill="1" applyBorder="1"/>
    <xf numFmtId="39" fontId="2" fillId="11" borderId="7" xfId="0" applyNumberFormat="1" applyFont="1" applyFill="1" applyBorder="1"/>
    <xf numFmtId="39" fontId="1" fillId="0" borderId="15" xfId="0" applyNumberFormat="1" applyFont="1" applyBorder="1"/>
    <xf numFmtId="0" fontId="1" fillId="0" borderId="1" xfId="0" applyFont="1" applyBorder="1"/>
    <xf numFmtId="0" fontId="0" fillId="0" borderId="35" xfId="0" applyBorder="1"/>
    <xf numFmtId="0" fontId="0" fillId="0" borderId="36" xfId="0" applyBorder="1"/>
    <xf numFmtId="39" fontId="2" fillId="11" borderId="33" xfId="0" applyNumberFormat="1" applyFont="1" applyFill="1" applyBorder="1"/>
    <xf numFmtId="39" fontId="2" fillId="11" borderId="38" xfId="0" applyNumberFormat="1" applyFont="1" applyFill="1" applyBorder="1"/>
    <xf numFmtId="0" fontId="2" fillId="8" borderId="11" xfId="0" applyFont="1" applyFill="1" applyBorder="1" applyAlignment="1">
      <alignment horizontal="center"/>
    </xf>
    <xf numFmtId="0" fontId="1" fillId="9" borderId="23" xfId="0" applyFont="1" applyFill="1" applyBorder="1" applyAlignment="1" applyProtection="1">
      <alignment horizontal="center"/>
      <protection locked="0"/>
    </xf>
    <xf numFmtId="0" fontId="1" fillId="9" borderId="17" xfId="0" applyFont="1" applyFill="1" applyBorder="1" applyAlignment="1" applyProtection="1">
      <alignment horizontal="center"/>
      <protection locked="0"/>
    </xf>
    <xf numFmtId="0" fontId="0" fillId="0" borderId="30" xfId="0" applyBorder="1" applyAlignment="1">
      <alignment horizontal="right"/>
    </xf>
    <xf numFmtId="0" fontId="2" fillId="0" borderId="30" xfId="0" applyFont="1" applyBorder="1" applyAlignment="1">
      <alignment horizontal="right"/>
    </xf>
    <xf numFmtId="4" fontId="1" fillId="0" borderId="5" xfId="0" applyNumberFormat="1" applyFont="1" applyBorder="1"/>
    <xf numFmtId="0" fontId="1" fillId="3" borderId="6" xfId="0" applyFont="1" applyFill="1" applyBorder="1" applyProtection="1">
      <protection locked="0"/>
    </xf>
    <xf numFmtId="39" fontId="1" fillId="10" borderId="1" xfId="0" applyNumberFormat="1" applyFont="1" applyFill="1" applyBorder="1"/>
    <xf numFmtId="39" fontId="1" fillId="10" borderId="1" xfId="0" applyNumberFormat="1" applyFont="1" applyFill="1" applyBorder="1" applyAlignment="1">
      <alignment horizontal="right"/>
    </xf>
    <xf numFmtId="0" fontId="4" fillId="0" borderId="30" xfId="0" applyFont="1" applyBorder="1" applyAlignment="1">
      <alignment horizontal="left"/>
    </xf>
    <xf numFmtId="9" fontId="1" fillId="0" borderId="31" xfId="0" applyNumberFormat="1" applyFont="1" applyBorder="1"/>
    <xf numFmtId="39" fontId="0" fillId="9" borderId="23" xfId="0" applyNumberFormat="1" applyFill="1" applyBorder="1" applyProtection="1">
      <protection locked="0"/>
    </xf>
    <xf numFmtId="0" fontId="2" fillId="0" borderId="14" xfId="0" applyFont="1" applyBorder="1"/>
    <xf numFmtId="39" fontId="2" fillId="0" borderId="16" xfId="0" applyNumberFormat="1" applyFont="1" applyBorder="1"/>
    <xf numFmtId="49" fontId="0" fillId="0" borderId="35" xfId="0" applyNumberFormat="1" applyBorder="1" applyAlignment="1">
      <alignment horizontal="left"/>
    </xf>
    <xf numFmtId="49" fontId="0" fillId="0" borderId="36" xfId="0" applyNumberFormat="1" applyBorder="1" applyAlignment="1">
      <alignment horizontal="left"/>
    </xf>
    <xf numFmtId="49" fontId="0" fillId="0" borderId="14" xfId="0" applyNumberFormat="1" applyBorder="1" applyAlignment="1">
      <alignment horizontal="left"/>
    </xf>
    <xf numFmtId="39" fontId="2" fillId="9" borderId="38" xfId="0" applyNumberFormat="1" applyFont="1" applyFill="1" applyBorder="1" applyProtection="1">
      <protection locked="0"/>
    </xf>
    <xf numFmtId="39" fontId="2" fillId="9" borderId="40" xfId="0" applyNumberFormat="1" applyFont="1" applyFill="1" applyBorder="1" applyProtection="1">
      <protection locked="0"/>
    </xf>
    <xf numFmtId="39" fontId="3" fillId="10" borderId="23" xfId="0" applyNumberFormat="1" applyFont="1" applyFill="1" applyBorder="1"/>
    <xf numFmtId="39" fontId="3" fillId="10" borderId="24" xfId="0" applyNumberFormat="1" applyFont="1" applyFill="1" applyBorder="1"/>
    <xf numFmtId="39" fontId="3" fillId="10" borderId="5" xfId="0" applyNumberFormat="1" applyFont="1" applyFill="1" applyBorder="1"/>
    <xf numFmtId="39" fontId="2" fillId="11" borderId="39" xfId="0" applyNumberFormat="1" applyFont="1" applyFill="1" applyBorder="1"/>
    <xf numFmtId="39" fontId="2" fillId="11" borderId="40" xfId="0" applyNumberFormat="1" applyFont="1" applyFill="1" applyBorder="1"/>
    <xf numFmtId="0" fontId="2" fillId="0" borderId="0" xfId="0" applyFont="1" applyAlignment="1">
      <alignment wrapText="1"/>
    </xf>
    <xf numFmtId="39" fontId="2" fillId="11" borderId="34" xfId="0" applyNumberFormat="1" applyFont="1" applyFill="1" applyBorder="1"/>
    <xf numFmtId="39" fontId="2" fillId="11" borderId="15" xfId="0" applyNumberFormat="1" applyFont="1" applyFill="1" applyBorder="1"/>
    <xf numFmtId="39" fontId="2" fillId="11" borderId="16" xfId="0" applyNumberFormat="1" applyFont="1" applyFill="1" applyBorder="1"/>
    <xf numFmtId="0" fontId="0" fillId="9" borderId="29" xfId="0" applyFill="1" applyBorder="1" applyProtection="1">
      <protection locked="0"/>
    </xf>
    <xf numFmtId="0" fontId="2" fillId="9" borderId="29" xfId="0" applyFont="1" applyFill="1" applyBorder="1" applyProtection="1">
      <protection locked="0"/>
    </xf>
    <xf numFmtId="0" fontId="0" fillId="9" borderId="24" xfId="0" applyFill="1" applyBorder="1" applyProtection="1">
      <protection locked="0"/>
    </xf>
    <xf numFmtId="49" fontId="0" fillId="0" borderId="1" xfId="0" applyNumberFormat="1" applyBorder="1" applyAlignment="1">
      <alignment horizontal="left"/>
    </xf>
    <xf numFmtId="164" fontId="1" fillId="0" borderId="7" xfId="0" applyNumberFormat="1" applyFont="1" applyBorder="1" applyAlignment="1">
      <alignment horizontal="left"/>
    </xf>
    <xf numFmtId="4" fontId="0" fillId="0" borderId="13" xfId="0" applyNumberFormat="1" applyBorder="1"/>
    <xf numFmtId="39" fontId="0" fillId="11" borderId="24" xfId="0" applyNumberFormat="1" applyFill="1" applyBorder="1" applyProtection="1">
      <protection locked="0"/>
    </xf>
    <xf numFmtId="39" fontId="0" fillId="11" borderId="29" xfId="0" applyNumberFormat="1" applyFill="1" applyBorder="1" applyProtection="1">
      <protection locked="0"/>
    </xf>
    <xf numFmtId="4" fontId="0" fillId="0" borderId="7" xfId="0" applyNumberFormat="1" applyBorder="1"/>
    <xf numFmtId="39" fontId="2" fillId="0" borderId="37" xfId="0" applyNumberFormat="1" applyFont="1" applyBorder="1"/>
    <xf numFmtId="39" fontId="2" fillId="0" borderId="35" xfId="0" applyNumberFormat="1" applyFont="1" applyBorder="1"/>
    <xf numFmtId="39" fontId="2" fillId="11" borderId="37" xfId="0" applyNumberFormat="1" applyFont="1" applyFill="1" applyBorder="1"/>
    <xf numFmtId="39" fontId="2" fillId="11" borderId="36" xfId="0" applyNumberFormat="1" applyFont="1" applyFill="1" applyBorder="1"/>
    <xf numFmtId="39" fontId="2" fillId="0" borderId="36" xfId="0" applyNumberFormat="1" applyFont="1" applyBorder="1"/>
    <xf numFmtId="0" fontId="1" fillId="8" borderId="12" xfId="0" applyFont="1" applyFill="1" applyBorder="1" applyAlignment="1">
      <alignment horizontal="center"/>
    </xf>
    <xf numFmtId="0" fontId="1" fillId="8" borderId="0" xfId="0" applyFont="1" applyFill="1" applyAlignment="1">
      <alignment horizontal="center"/>
    </xf>
    <xf numFmtId="0" fontId="0" fillId="8" borderId="9" xfId="0" applyFill="1" applyBorder="1"/>
    <xf numFmtId="0" fontId="0" fillId="8" borderId="11" xfId="0" applyFill="1" applyBorder="1"/>
    <xf numFmtId="0" fontId="0" fillId="8" borderId="14" xfId="0" applyFill="1" applyBorder="1"/>
    <xf numFmtId="0" fontId="0" fillId="8" borderId="16" xfId="0" applyFill="1" applyBorder="1"/>
    <xf numFmtId="0" fontId="1" fillId="0" borderId="12" xfId="0" applyFont="1" applyBorder="1" applyAlignment="1">
      <alignment horizontal="left"/>
    </xf>
    <xf numFmtId="0" fontId="1" fillId="0" borderId="0" xfId="0" applyFont="1" applyAlignment="1">
      <alignment horizontal="left"/>
    </xf>
    <xf numFmtId="0" fontId="6" fillId="0" borderId="12" xfId="0" applyFont="1" applyBorder="1"/>
    <xf numFmtId="39" fontId="0" fillId="0" borderId="13" xfId="0" applyNumberFormat="1" applyBorder="1"/>
    <xf numFmtId="39" fontId="1" fillId="0" borderId="13" xfId="0" applyNumberFormat="1" applyFont="1" applyBorder="1"/>
    <xf numFmtId="0" fontId="11" fillId="0" borderId="12" xfId="0" applyFont="1" applyBorder="1"/>
    <xf numFmtId="39" fontId="1" fillId="0" borderId="0" xfId="0" applyNumberFormat="1" applyFont="1" applyAlignment="1">
      <alignment horizontal="right"/>
    </xf>
    <xf numFmtId="0" fontId="0" fillId="0" borderId="11" xfId="0" applyBorder="1"/>
    <xf numFmtId="39" fontId="2" fillId="0" borderId="43" xfId="0" applyNumberFormat="1" applyFont="1" applyBorder="1"/>
    <xf numFmtId="39" fontId="1" fillId="0" borderId="3" xfId="0" applyNumberFormat="1" applyFont="1" applyBorder="1" applyProtection="1">
      <protection locked="0"/>
    </xf>
    <xf numFmtId="0" fontId="17" fillId="0" borderId="0" xfId="0" applyFont="1" applyAlignment="1">
      <alignment horizontal="center"/>
    </xf>
    <xf numFmtId="0" fontId="2" fillId="0" borderId="22" xfId="0" applyFont="1" applyBorder="1"/>
    <xf numFmtId="39" fontId="1" fillId="0" borderId="44" xfId="0" applyNumberFormat="1" applyFont="1" applyBorder="1" applyAlignment="1">
      <alignment horizontal="right"/>
    </xf>
    <xf numFmtId="39" fontId="1" fillId="0" borderId="45" xfId="0" applyNumberFormat="1" applyFont="1" applyBorder="1" applyAlignment="1">
      <alignment horizontal="right"/>
    </xf>
    <xf numFmtId="39" fontId="22" fillId="0" borderId="7" xfId="0" applyNumberFormat="1" applyFont="1" applyBorder="1"/>
    <xf numFmtId="0" fontId="2" fillId="10" borderId="1" xfId="0" applyFont="1" applyFill="1" applyBorder="1"/>
    <xf numFmtId="0" fontId="0" fillId="0" borderId="10" xfId="0" applyBorder="1"/>
    <xf numFmtId="0" fontId="16" fillId="0" borderId="10"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5" xfId="0" applyBorder="1"/>
    <xf numFmtId="0" fontId="17" fillId="0" borderId="9" xfId="0" applyFont="1" applyBorder="1" applyAlignment="1">
      <alignment horizontal="center"/>
    </xf>
    <xf numFmtId="0" fontId="17" fillId="0" borderId="14" xfId="0" applyFont="1" applyBorder="1" applyAlignment="1">
      <alignment horizontal="center"/>
    </xf>
    <xf numFmtId="0" fontId="0" fillId="0" borderId="13" xfId="0" applyBorder="1" applyAlignment="1">
      <alignment horizontal="center"/>
    </xf>
    <xf numFmtId="0" fontId="0" fillId="0" borderId="4" xfId="0" applyBorder="1"/>
    <xf numFmtId="0" fontId="0" fillId="0" borderId="4" xfId="0" applyBorder="1" applyAlignment="1">
      <alignment horizontal="center"/>
    </xf>
    <xf numFmtId="0" fontId="6" fillId="0" borderId="6" xfId="0" applyFont="1" applyBorder="1" applyAlignment="1">
      <alignment horizontal="centerContinuous"/>
    </xf>
    <xf numFmtId="0" fontId="6" fillId="0" borderId="7" xfId="0" applyFont="1" applyBorder="1" applyAlignment="1">
      <alignment horizontal="centerContinuous"/>
    </xf>
    <xf numFmtId="0" fontId="6" fillId="0" borderId="17" xfId="0" applyFont="1" applyBorder="1" applyAlignment="1">
      <alignment horizontal="centerContinuous"/>
    </xf>
    <xf numFmtId="0" fontId="17" fillId="0" borderId="15" xfId="0" applyFont="1" applyBorder="1" applyAlignment="1">
      <alignment horizontal="center"/>
    </xf>
    <xf numFmtId="39" fontId="2" fillId="0" borderId="42" xfId="0" applyNumberFormat="1" applyFont="1" applyBorder="1"/>
    <xf numFmtId="0" fontId="17" fillId="0" borderId="4" xfId="0" applyFont="1" applyBorder="1" applyAlignment="1">
      <alignment horizontal="center"/>
    </xf>
    <xf numFmtId="0" fontId="17" fillId="0" borderId="5" xfId="0" applyFont="1" applyBorder="1" applyAlignment="1">
      <alignment horizontal="center"/>
    </xf>
    <xf numFmtId="39" fontId="0" fillId="0" borderId="10" xfId="0" applyNumberFormat="1" applyBorder="1"/>
    <xf numFmtId="39" fontId="0" fillId="0" borderId="11" xfId="0" applyNumberFormat="1" applyBorder="1"/>
    <xf numFmtId="0" fontId="1" fillId="0" borderId="9" xfId="0" applyFont="1" applyBorder="1"/>
    <xf numFmtId="39" fontId="3" fillId="0" borderId="13" xfId="0" applyNumberFormat="1" applyFont="1" applyBorder="1"/>
    <xf numFmtId="0" fontId="24" fillId="0" borderId="10" xfId="0" applyFont="1" applyBorder="1" applyAlignment="1">
      <alignment horizontal="center"/>
    </xf>
    <xf numFmtId="0" fontId="1" fillId="0" borderId="10" xfId="0" applyFont="1" applyBorder="1" applyAlignment="1">
      <alignment horizontal="center"/>
    </xf>
    <xf numFmtId="0" fontId="1" fillId="0" borderId="15"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xf>
    <xf numFmtId="0" fontId="2" fillId="0" borderId="17" xfId="0" applyFont="1" applyBorder="1" applyAlignment="1">
      <alignment horizontal="center"/>
    </xf>
    <xf numFmtId="0" fontId="6" fillId="0" borderId="38" xfId="0" applyFont="1" applyBorder="1" applyAlignment="1">
      <alignment horizontal="centerContinuous"/>
    </xf>
    <xf numFmtId="0" fontId="2" fillId="0" borderId="16" xfId="0" applyFont="1" applyBorder="1" applyAlignment="1">
      <alignment horizontal="center"/>
    </xf>
    <xf numFmtId="0" fontId="6" fillId="0" borderId="9" xfId="0" applyFont="1" applyBorder="1" applyAlignment="1">
      <alignment horizontal="centerContinuous"/>
    </xf>
    <xf numFmtId="0" fontId="6" fillId="0" borderId="11" xfId="0" applyFont="1" applyBorder="1" applyAlignment="1">
      <alignment horizontal="centerContinuous"/>
    </xf>
    <xf numFmtId="0" fontId="0" fillId="0" borderId="12" xfId="0" applyBorder="1" applyAlignment="1">
      <alignment horizontal="right"/>
    </xf>
    <xf numFmtId="0" fontId="1" fillId="0" borderId="4" xfId="0" applyFont="1" applyBorder="1" applyAlignment="1">
      <alignment horizontal="center"/>
    </xf>
    <xf numFmtId="0" fontId="1" fillId="0" borderId="5" xfId="0" applyFont="1" applyBorder="1" applyAlignment="1">
      <alignment horizontal="center"/>
    </xf>
    <xf numFmtId="39" fontId="2" fillId="0" borderId="3" xfId="0" applyNumberFormat="1" applyFont="1" applyBorder="1"/>
    <xf numFmtId="39" fontId="2" fillId="0" borderId="33" xfId="0" applyNumberFormat="1" applyFont="1" applyBorder="1"/>
    <xf numFmtId="39" fontId="2" fillId="0" borderId="34" xfId="0" applyNumberFormat="1" applyFont="1" applyBorder="1"/>
    <xf numFmtId="0" fontId="0" fillId="8" borderId="0" xfId="0" applyFill="1" applyAlignment="1">
      <alignment horizontal="center"/>
    </xf>
    <xf numFmtId="0" fontId="20" fillId="0" borderId="22" xfId="0" applyFont="1" applyBorder="1" applyAlignment="1">
      <alignment vertical="center"/>
    </xf>
    <xf numFmtId="0" fontId="20" fillId="0" borderId="46" xfId="0" applyFont="1" applyBorder="1"/>
    <xf numFmtId="0" fontId="20" fillId="0" borderId="20" xfId="0" applyFont="1" applyBorder="1" applyAlignment="1">
      <alignment vertical="center"/>
    </xf>
    <xf numFmtId="0" fontId="20" fillId="0" borderId="47" xfId="0" applyFont="1" applyBorder="1" applyAlignment="1">
      <alignment vertical="center"/>
    </xf>
    <xf numFmtId="0" fontId="2" fillId="8" borderId="12" xfId="0" applyFont="1" applyFill="1" applyBorder="1"/>
    <xf numFmtId="0" fontId="0" fillId="8" borderId="12" xfId="0" applyFill="1" applyBorder="1"/>
    <xf numFmtId="0" fontId="5" fillId="8" borderId="12" xfId="0" applyFont="1" applyFill="1" applyBorder="1"/>
    <xf numFmtId="39" fontId="0" fillId="8" borderId="0" xfId="0" applyNumberFormat="1" applyFill="1"/>
    <xf numFmtId="0" fontId="0" fillId="8" borderId="13" xfId="0" applyFill="1" applyBorder="1"/>
    <xf numFmtId="0" fontId="2" fillId="8" borderId="0" xfId="0" applyFont="1" applyFill="1"/>
    <xf numFmtId="39" fontId="2" fillId="8" borderId="0" xfId="0" applyNumberFormat="1" applyFont="1" applyFill="1"/>
    <xf numFmtId="0" fontId="2" fillId="8" borderId="13" xfId="0" applyFont="1" applyFill="1" applyBorder="1"/>
    <xf numFmtId="0" fontId="0" fillId="8" borderId="0" xfId="0" applyFill="1"/>
    <xf numFmtId="0" fontId="0" fillId="8" borderId="15" xfId="0" applyFill="1" applyBorder="1"/>
    <xf numFmtId="165" fontId="19" fillId="0" borderId="18" xfId="0" applyNumberFormat="1" applyFont="1" applyBorder="1" applyAlignment="1">
      <alignment horizontal="center"/>
    </xf>
    <xf numFmtId="39" fontId="2" fillId="0" borderId="29" xfId="0" applyNumberFormat="1" applyFont="1" applyBorder="1" applyProtection="1">
      <protection locked="0"/>
    </xf>
    <xf numFmtId="39" fontId="2" fillId="0" borderId="23" xfId="0" applyNumberFormat="1" applyFont="1" applyBorder="1" applyProtection="1">
      <protection locked="0"/>
    </xf>
    <xf numFmtId="39" fontId="2" fillId="0" borderId="37" xfId="0" applyNumberFormat="1" applyFont="1" applyBorder="1" applyProtection="1">
      <protection locked="0"/>
    </xf>
    <xf numFmtId="0" fontId="23" fillId="0" borderId="0" xfId="0" applyFont="1"/>
    <xf numFmtId="0" fontId="15" fillId="0" borderId="9" xfId="0" applyFont="1" applyBorder="1" applyAlignment="1">
      <alignment horizontal="center"/>
    </xf>
    <xf numFmtId="0" fontId="15" fillId="0" borderId="10" xfId="0" applyFont="1" applyBorder="1" applyAlignment="1">
      <alignment horizontal="center"/>
    </xf>
    <xf numFmtId="0" fontId="15" fillId="0" borderId="11" xfId="0" applyFont="1" applyBorder="1" applyAlignment="1">
      <alignment horizontal="center"/>
    </xf>
    <xf numFmtId="0" fontId="1" fillId="9" borderId="15" xfId="0" applyFont="1" applyFill="1" applyBorder="1" applyAlignment="1" applyProtection="1">
      <alignment horizontal="center"/>
      <protection locked="0"/>
    </xf>
    <xf numFmtId="0" fontId="1" fillId="9" borderId="16" xfId="0" applyFont="1" applyFill="1" applyBorder="1" applyAlignment="1" applyProtection="1">
      <alignment horizontal="center"/>
      <protection locked="0"/>
    </xf>
    <xf numFmtId="0" fontId="1" fillId="0" borderId="42" xfId="0" applyFont="1" applyBorder="1" applyAlignment="1">
      <alignment horizontal="left" wrapText="1"/>
    </xf>
    <xf numFmtId="0" fontId="1" fillId="0" borderId="5" xfId="0" applyFont="1" applyBorder="1" applyAlignment="1">
      <alignment horizontal="left" wrapText="1"/>
    </xf>
    <xf numFmtId="0" fontId="1" fillId="0" borderId="4" xfId="0" applyFont="1" applyBorder="1" applyAlignment="1">
      <alignment horizontal="left" wrapText="1"/>
    </xf>
    <xf numFmtId="0" fontId="1" fillId="0" borderId="6" xfId="0" applyFont="1" applyBorder="1" applyAlignment="1">
      <alignment horizontal="left"/>
    </xf>
    <xf numFmtId="0" fontId="1" fillId="0" borderId="7" xfId="0" applyFont="1" applyBorder="1" applyAlignment="1">
      <alignment horizontal="left"/>
    </xf>
    <xf numFmtId="39" fontId="21" fillId="0" borderId="12" xfId="0" applyNumberFormat="1" applyFont="1" applyBorder="1" applyAlignment="1">
      <alignment horizontal="center"/>
    </xf>
    <xf numFmtId="39" fontId="21" fillId="0" borderId="0" xfId="0" applyNumberFormat="1" applyFont="1" applyAlignment="1">
      <alignment horizontal="center"/>
    </xf>
    <xf numFmtId="39" fontId="21" fillId="0" borderId="13" xfId="0" applyNumberFormat="1" applyFont="1" applyBorder="1" applyAlignment="1">
      <alignment horizontal="center"/>
    </xf>
    <xf numFmtId="0" fontId="23" fillId="0" borderId="9" xfId="0" applyFont="1" applyBorder="1" applyAlignment="1">
      <alignment vertical="center" wrapText="1"/>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0" xfId="0" applyFont="1" applyAlignment="1">
      <alignment vertical="center" wrapText="1"/>
    </xf>
    <xf numFmtId="0" fontId="23" fillId="0" borderId="13" xfId="0" applyFont="1" applyBorder="1" applyAlignment="1">
      <alignment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 fillId="0" borderId="0" xfId="0" applyFont="1" applyAlignment="1">
      <alignment horizontal="left"/>
    </xf>
    <xf numFmtId="0" fontId="2" fillId="0" borderId="0" xfId="0" applyFont="1" applyAlignment="1">
      <alignment horizontal="center"/>
    </xf>
    <xf numFmtId="0" fontId="2" fillId="0" borderId="6" xfId="0" applyFont="1" applyBorder="1" applyAlignment="1">
      <alignment horizontal="center"/>
    </xf>
    <xf numFmtId="0" fontId="2" fillId="0" borderId="17" xfId="0" applyFont="1" applyBorder="1" applyAlignment="1">
      <alignment horizontal="center"/>
    </xf>
    <xf numFmtId="0" fontId="2" fillId="0" borderId="7" xfId="0" applyFont="1" applyBorder="1" applyAlignment="1">
      <alignment horizontal="center"/>
    </xf>
    <xf numFmtId="0" fontId="2" fillId="0" borderId="0" xfId="0" applyFont="1"/>
    <xf numFmtId="0" fontId="2" fillId="0" borderId="0" xfId="0" applyFont="1" applyAlignment="1" applyProtection="1">
      <alignment horizontal="left" wrapText="1"/>
      <protection locked="0"/>
    </xf>
    <xf numFmtId="165" fontId="19" fillId="0" borderId="18" xfId="0" applyNumberFormat="1" applyFont="1" applyBorder="1" applyAlignment="1">
      <alignment horizontal="right"/>
    </xf>
    <xf numFmtId="165" fontId="1" fillId="8" borderId="19" xfId="0" applyNumberFormat="1" applyFont="1" applyFill="1" applyBorder="1" applyAlignment="1">
      <alignment horizontal="center" vertical="center" wrapText="1"/>
    </xf>
    <xf numFmtId="165" fontId="1" fillId="8" borderId="20" xfId="0" applyNumberFormat="1" applyFont="1" applyFill="1" applyBorder="1" applyAlignment="1">
      <alignment horizontal="center" vertical="center" wrapText="1"/>
    </xf>
    <xf numFmtId="165" fontId="1" fillId="8" borderId="18" xfId="0" applyNumberFormat="1" applyFont="1" applyFill="1" applyBorder="1" applyAlignment="1">
      <alignment horizontal="center" vertical="center" wrapText="1"/>
    </xf>
    <xf numFmtId="39" fontId="1" fillId="0" borderId="4" xfId="0" applyNumberFormat="1" applyFont="1" applyBorder="1" applyAlignment="1">
      <alignment horizontal="center" vertical="center" wrapText="1"/>
    </xf>
    <xf numFmtId="39" fontId="1" fillId="0" borderId="8" xfId="0" applyNumberFormat="1" applyFont="1" applyBorder="1" applyAlignment="1">
      <alignment horizontal="center" vertical="center" wrapText="1"/>
    </xf>
    <xf numFmtId="39" fontId="1" fillId="0" borderId="5" xfId="0" applyNumberFormat="1" applyFont="1" applyBorder="1" applyAlignment="1">
      <alignment horizontal="center" vertical="center" wrapText="1"/>
    </xf>
    <xf numFmtId="165" fontId="19" fillId="0" borderId="0" xfId="0" applyNumberFormat="1" applyFont="1" applyAlignment="1">
      <alignment horizontal="right"/>
    </xf>
    <xf numFmtId="39" fontId="1" fillId="0" borderId="4" xfId="0" applyNumberFormat="1" applyFont="1" applyBorder="1" applyAlignment="1">
      <alignment horizontal="center" vertical="top" wrapText="1"/>
    </xf>
    <xf numFmtId="39" fontId="1" fillId="0" borderId="8" xfId="0" applyNumberFormat="1" applyFont="1" applyBorder="1" applyAlignment="1">
      <alignment horizontal="center" vertical="top" wrapText="1"/>
    </xf>
    <xf numFmtId="39" fontId="1" fillId="0" borderId="5" xfId="0" applyNumberFormat="1" applyFont="1" applyBorder="1" applyAlignment="1">
      <alignment horizontal="center" vertical="top" wrapText="1"/>
    </xf>
    <xf numFmtId="39" fontId="1" fillId="0" borderId="4" xfId="0" applyNumberFormat="1" applyFont="1" applyBorder="1" applyAlignment="1" applyProtection="1">
      <alignment horizontal="center" vertical="center" wrapText="1"/>
      <protection locked="0"/>
    </xf>
    <xf numFmtId="39" fontId="1" fillId="0" borderId="8" xfId="0" applyNumberFormat="1" applyFont="1" applyBorder="1" applyAlignment="1" applyProtection="1">
      <alignment horizontal="center" vertical="center" wrapText="1"/>
      <protection locked="0"/>
    </xf>
    <xf numFmtId="39" fontId="1" fillId="0" borderId="5" xfId="0" applyNumberFormat="1" applyFont="1" applyBorder="1" applyAlignment="1" applyProtection="1">
      <alignment horizontal="center" vertical="center" wrapText="1"/>
      <protection locked="0"/>
    </xf>
    <xf numFmtId="39" fontId="1" fillId="9" borderId="4" xfId="0" applyNumberFormat="1" applyFont="1" applyFill="1" applyBorder="1" applyAlignment="1" applyProtection="1">
      <alignment horizontal="center" vertical="center" wrapText="1"/>
      <protection locked="0"/>
    </xf>
    <xf numFmtId="39" fontId="1" fillId="9" borderId="8" xfId="0" applyNumberFormat="1" applyFont="1" applyFill="1" applyBorder="1" applyAlignment="1" applyProtection="1">
      <alignment horizontal="center" vertical="center" wrapText="1"/>
      <protection locked="0"/>
    </xf>
    <xf numFmtId="39" fontId="1" fillId="9" borderId="5" xfId="0" applyNumberFormat="1" applyFont="1" applyFill="1" applyBorder="1" applyAlignment="1" applyProtection="1">
      <alignment horizontal="center" vertical="center" wrapText="1"/>
      <protection locked="0"/>
    </xf>
    <xf numFmtId="39" fontId="1" fillId="0" borderId="23" xfId="0" applyNumberFormat="1" applyFont="1" applyBorder="1" applyAlignment="1">
      <alignment horizontal="center" vertical="center" wrapText="1"/>
    </xf>
    <xf numFmtId="39" fontId="1" fillId="0" borderId="24" xfId="0" applyNumberFormat="1" applyFont="1" applyBorder="1" applyAlignment="1">
      <alignment horizontal="center" vertical="center" wrapText="1"/>
    </xf>
    <xf numFmtId="39" fontId="1" fillId="0" borderId="42" xfId="0" applyNumberFormat="1" applyFont="1" applyBorder="1" applyAlignment="1">
      <alignment horizontal="center" vertical="center" wrapText="1"/>
    </xf>
    <xf numFmtId="0" fontId="1" fillId="0" borderId="17" xfId="0" applyFont="1" applyBorder="1" applyAlignment="1">
      <alignment horizontal="left"/>
    </xf>
    <xf numFmtId="0" fontId="2" fillId="0" borderId="15" xfId="0" applyFont="1" applyBorder="1" applyAlignment="1">
      <alignment horizontal="center"/>
    </xf>
    <xf numFmtId="0" fontId="1" fillId="8" borderId="9" xfId="0" applyFont="1" applyFill="1" applyBorder="1" applyAlignment="1">
      <alignment horizontal="center"/>
    </xf>
    <xf numFmtId="0" fontId="1" fillId="8" borderId="10" xfId="0" applyFont="1" applyFill="1" applyBorder="1" applyAlignment="1">
      <alignment horizontal="center"/>
    </xf>
    <xf numFmtId="0" fontId="1" fillId="8" borderId="11" xfId="0" applyFont="1" applyFill="1" applyBorder="1" applyAlignment="1">
      <alignment horizontal="center"/>
    </xf>
    <xf numFmtId="0" fontId="1" fillId="8" borderId="14" xfId="0" applyFont="1" applyFill="1" applyBorder="1" applyAlignment="1">
      <alignment horizontal="center"/>
    </xf>
    <xf numFmtId="0" fontId="1" fillId="8" borderId="15" xfId="0" applyFont="1" applyFill="1" applyBorder="1" applyAlignment="1">
      <alignment horizontal="center"/>
    </xf>
    <xf numFmtId="0" fontId="1" fillId="8" borderId="16" xfId="0" applyFont="1" applyFill="1" applyBorder="1" applyAlignment="1">
      <alignment horizontal="center"/>
    </xf>
    <xf numFmtId="0" fontId="1" fillId="0" borderId="12" xfId="0" applyFont="1" applyBorder="1" applyAlignment="1">
      <alignment horizontal="left"/>
    </xf>
    <xf numFmtId="0" fontId="1" fillId="0" borderId="0" xfId="0" applyFont="1" applyAlignment="1">
      <alignment horizontal="left"/>
    </xf>
    <xf numFmtId="0" fontId="0" fillId="0" borderId="0" xfId="0" applyAlignment="1">
      <alignment horizontal="center"/>
    </xf>
    <xf numFmtId="0" fontId="1" fillId="0" borderId="14" xfId="0" applyFont="1" applyBorder="1" applyAlignment="1">
      <alignment horizontal="left"/>
    </xf>
    <xf numFmtId="0" fontId="1" fillId="0" borderId="16" xfId="0" applyFont="1" applyBorder="1" applyAlignment="1">
      <alignment horizontal="left"/>
    </xf>
    <xf numFmtId="0" fontId="1" fillId="8" borderId="12" xfId="0" applyFont="1" applyFill="1" applyBorder="1" applyAlignment="1">
      <alignment horizontal="center"/>
    </xf>
    <xf numFmtId="0" fontId="1" fillId="8" borderId="13"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9"/>
  <sheetViews>
    <sheetView zoomScaleNormal="100" workbookViewId="0">
      <pane ySplit="8" topLeftCell="A9" activePane="bottomLeft" state="frozen"/>
      <selection pane="bottomLeft" activeCell="D17" sqref="D17"/>
    </sheetView>
  </sheetViews>
  <sheetFormatPr defaultRowHeight="12.5" x14ac:dyDescent="0.25"/>
  <cols>
    <col min="1" max="1" width="27.1796875" customWidth="1"/>
    <col min="2" max="2" width="28" customWidth="1"/>
    <col min="3" max="4" width="12.6328125" customWidth="1"/>
    <col min="7" max="10" width="10.81640625" customWidth="1"/>
  </cols>
  <sheetData>
    <row r="1" spans="1:11" ht="17.399999999999999" customHeight="1" thickBot="1" x14ac:dyDescent="0.4">
      <c r="A1" s="124"/>
      <c r="B1" s="311" t="s">
        <v>0</v>
      </c>
      <c r="C1" s="312"/>
      <c r="D1" s="312"/>
      <c r="E1" s="313"/>
      <c r="F1" s="334" t="s">
        <v>162</v>
      </c>
      <c r="G1" s="334"/>
      <c r="H1" s="334"/>
      <c r="I1" s="334"/>
      <c r="J1" s="334"/>
      <c r="K1" s="334"/>
    </row>
    <row r="2" spans="1:11" ht="13.25" customHeight="1" thickBot="1" x14ac:dyDescent="0.35">
      <c r="A2" s="286" t="s">
        <v>3</v>
      </c>
      <c r="B2" s="314" t="s">
        <v>149</v>
      </c>
      <c r="C2" s="314"/>
      <c r="D2" s="314"/>
      <c r="E2" s="315"/>
    </row>
    <row r="3" spans="1:11" ht="13.5" thickBot="1" x14ac:dyDescent="0.35">
      <c r="A3" s="287" t="s">
        <v>219</v>
      </c>
      <c r="B3" s="304"/>
      <c r="C3" s="304"/>
      <c r="D3" s="304"/>
      <c r="E3" s="300"/>
      <c r="G3" s="335" t="s">
        <v>163</v>
      </c>
      <c r="H3" s="336"/>
      <c r="I3" s="336"/>
      <c r="J3" s="337"/>
    </row>
    <row r="4" spans="1:11" ht="13" x14ac:dyDescent="0.3">
      <c r="A4" s="297"/>
      <c r="B4" s="304"/>
      <c r="C4" s="291"/>
      <c r="D4" s="304"/>
      <c r="E4" s="300"/>
      <c r="G4" s="293" t="s">
        <v>164</v>
      </c>
      <c r="H4" s="294" t="s">
        <v>165</v>
      </c>
      <c r="I4" s="294" t="s">
        <v>166</v>
      </c>
      <c r="J4" s="295" t="s">
        <v>167</v>
      </c>
    </row>
    <row r="5" spans="1:11" ht="13.5" thickBot="1" x14ac:dyDescent="0.3">
      <c r="A5" s="297"/>
      <c r="B5" s="304"/>
      <c r="C5" s="304"/>
      <c r="D5" s="304"/>
      <c r="E5" s="300"/>
      <c r="G5" s="101" t="s">
        <v>168</v>
      </c>
      <c r="H5" s="102" t="s">
        <v>169</v>
      </c>
      <c r="I5" s="102" t="s">
        <v>170</v>
      </c>
      <c r="J5" s="103" t="s">
        <v>171</v>
      </c>
    </row>
    <row r="6" spans="1:11" ht="13.5" thickBot="1" x14ac:dyDescent="0.35">
      <c r="A6" s="316" t="s">
        <v>150</v>
      </c>
      <c r="B6" s="191" t="s">
        <v>156</v>
      </c>
      <c r="C6" s="100" t="s">
        <v>1</v>
      </c>
      <c r="D6" s="100" t="s">
        <v>2</v>
      </c>
      <c r="E6" s="100" t="s">
        <v>100</v>
      </c>
      <c r="F6" s="291" t="s">
        <v>172</v>
      </c>
      <c r="G6" s="101" t="s">
        <v>173</v>
      </c>
      <c r="H6" s="102" t="s">
        <v>174</v>
      </c>
      <c r="I6" s="102" t="s">
        <v>175</v>
      </c>
      <c r="J6" s="103" t="s">
        <v>176</v>
      </c>
    </row>
    <row r="7" spans="1:11" ht="13.5" thickBot="1" x14ac:dyDescent="0.35">
      <c r="A7" s="317"/>
      <c r="B7" s="192">
        <v>1</v>
      </c>
      <c r="C7" s="134" t="s">
        <v>3</v>
      </c>
      <c r="D7" s="134" t="s">
        <v>4</v>
      </c>
      <c r="E7" s="134" t="s">
        <v>3</v>
      </c>
      <c r="F7" s="291" t="s">
        <v>172</v>
      </c>
      <c r="G7" s="101" t="s">
        <v>177</v>
      </c>
      <c r="H7" s="102" t="s">
        <v>178</v>
      </c>
      <c r="I7" s="102" t="s">
        <v>179</v>
      </c>
      <c r="J7" s="103" t="s">
        <v>180</v>
      </c>
    </row>
    <row r="8" spans="1:11" ht="13.5" thickBot="1" x14ac:dyDescent="0.35">
      <c r="A8" s="125"/>
      <c r="C8" s="26"/>
      <c r="D8" s="26"/>
      <c r="E8" s="126"/>
      <c r="G8" s="292" t="s">
        <v>181</v>
      </c>
      <c r="H8" s="104" t="s">
        <v>182</v>
      </c>
      <c r="I8" s="104" t="s">
        <v>183</v>
      </c>
      <c r="J8" s="105"/>
    </row>
    <row r="9" spans="1:11" ht="13.5" thickBot="1" x14ac:dyDescent="0.35">
      <c r="A9" s="319" t="s">
        <v>157</v>
      </c>
      <c r="B9" s="320"/>
      <c r="C9" s="221" t="s">
        <v>5</v>
      </c>
      <c r="D9" s="127"/>
      <c r="E9" s="126"/>
    </row>
    <row r="10" spans="1:11" x14ac:dyDescent="0.25">
      <c r="A10" s="296"/>
      <c r="B10" s="204" t="s">
        <v>6</v>
      </c>
      <c r="C10" s="209"/>
      <c r="D10" s="207">
        <v>150</v>
      </c>
      <c r="E10" s="126"/>
      <c r="F10" s="338" t="s">
        <v>224</v>
      </c>
      <c r="G10" s="338"/>
      <c r="H10" s="338"/>
      <c r="I10" s="338"/>
      <c r="J10" s="338"/>
    </row>
    <row r="11" spans="1:11" ht="13" thickBot="1" x14ac:dyDescent="0.3">
      <c r="A11" s="298"/>
      <c r="B11" s="205" t="s">
        <v>104</v>
      </c>
      <c r="C11" s="210"/>
      <c r="D11" s="208">
        <v>50</v>
      </c>
      <c r="E11" s="126"/>
      <c r="F11" s="339" t="s">
        <v>184</v>
      </c>
      <c r="G11" s="339"/>
      <c r="H11" s="339"/>
      <c r="I11" s="339"/>
      <c r="J11" s="339"/>
    </row>
    <row r="12" spans="1:11" ht="13" thickBot="1" x14ac:dyDescent="0.3">
      <c r="A12" s="298"/>
      <c r="B12" s="206" t="s">
        <v>8</v>
      </c>
      <c r="C12" s="211"/>
      <c r="D12" s="203">
        <f>+SUM(D9:D11)</f>
        <v>200</v>
      </c>
      <c r="E12" s="126"/>
      <c r="F12" s="339"/>
      <c r="G12" s="339"/>
      <c r="H12" s="339"/>
      <c r="I12" s="339"/>
      <c r="J12" s="339"/>
    </row>
    <row r="13" spans="1:11" ht="13" thickBot="1" x14ac:dyDescent="0.3">
      <c r="A13" s="297"/>
      <c r="B13" s="291"/>
      <c r="C13" s="299"/>
      <c r="D13" s="299"/>
      <c r="E13" s="300"/>
    </row>
    <row r="14" spans="1:11" s="3" customFormat="1" ht="13.5" thickBot="1" x14ac:dyDescent="0.35">
      <c r="A14" s="185" t="s">
        <v>9</v>
      </c>
      <c r="B14" s="301"/>
      <c r="C14" s="302"/>
      <c r="D14" s="302"/>
      <c r="E14" s="303"/>
    </row>
    <row r="15" spans="1:11" ht="13" thickBot="1" x14ac:dyDescent="0.3">
      <c r="A15" s="297"/>
      <c r="B15" s="186" t="s">
        <v>10</v>
      </c>
      <c r="C15" s="201">
        <v>19500</v>
      </c>
      <c r="D15" s="112">
        <f>'General Ledger'!K$403</f>
        <v>1635</v>
      </c>
      <c r="E15" s="226">
        <f>C15/19</f>
        <v>1026.3157894736842</v>
      </c>
    </row>
    <row r="16" spans="1:11" ht="13" thickBot="1" x14ac:dyDescent="0.3">
      <c r="A16" s="297"/>
      <c r="B16" s="129" t="s">
        <v>158</v>
      </c>
      <c r="C16" s="225"/>
      <c r="D16" s="112">
        <f>'General Ledger'!M$403</f>
        <v>0</v>
      </c>
      <c r="E16" s="223"/>
    </row>
    <row r="17" spans="1:11" s="3" customFormat="1" ht="13" thickBot="1" x14ac:dyDescent="0.3">
      <c r="A17" s="297"/>
      <c r="B17" s="187" t="s">
        <v>57</v>
      </c>
      <c r="C17" s="225"/>
      <c r="D17" s="112">
        <f>'General Ledger'!N$403</f>
        <v>0</v>
      </c>
      <c r="E17" s="223"/>
      <c r="F17"/>
      <c r="G17"/>
      <c r="H17"/>
      <c r="I17"/>
      <c r="J17"/>
      <c r="K17"/>
    </row>
    <row r="18" spans="1:11" ht="13" thickBot="1" x14ac:dyDescent="0.3">
      <c r="A18" s="297"/>
      <c r="B18" s="187" t="s">
        <v>105</v>
      </c>
      <c r="C18" s="224"/>
      <c r="D18" s="112">
        <f>'General Ledger'!L$403</f>
        <v>24.5</v>
      </c>
      <c r="E18" s="126"/>
    </row>
    <row r="19" spans="1:11" s="25" customFormat="1" ht="13.5" thickBot="1" x14ac:dyDescent="0.35">
      <c r="A19" s="296"/>
      <c r="B19" s="202" t="s">
        <v>11</v>
      </c>
      <c r="C19" s="118">
        <f>SUM(C15:C18)</f>
        <v>19500</v>
      </c>
      <c r="D19" s="203">
        <f>SUM(D15:D18)</f>
        <v>1659.5</v>
      </c>
      <c r="E19" s="128"/>
      <c r="F19" s="3"/>
      <c r="G19" s="3"/>
      <c r="H19" s="3"/>
      <c r="I19" s="3"/>
      <c r="J19" s="3"/>
      <c r="K19" s="3"/>
    </row>
    <row r="20" spans="1:11" s="25" customFormat="1" ht="13" thickBot="1" x14ac:dyDescent="0.3">
      <c r="A20" s="297"/>
      <c r="B20"/>
      <c r="C20" s="321" t="s">
        <v>223</v>
      </c>
      <c r="D20" s="322"/>
      <c r="E20" s="323"/>
      <c r="F20"/>
      <c r="G20"/>
      <c r="H20"/>
      <c r="I20"/>
      <c r="J20"/>
      <c r="K20"/>
    </row>
    <row r="21" spans="1:11" s="3" customFormat="1" ht="13" thickBot="1" x14ac:dyDescent="0.3">
      <c r="A21" s="298"/>
      <c r="B21" s="173" t="s">
        <v>12</v>
      </c>
      <c r="C21" s="149"/>
      <c r="D21" s="106">
        <f>'General Ledger'!$AM$403</f>
        <v>20</v>
      </c>
      <c r="E21" s="128"/>
      <c r="F21" s="333" t="s">
        <v>187</v>
      </c>
      <c r="G21" s="333"/>
      <c r="H21" s="333"/>
      <c r="I21" s="333"/>
      <c r="J21" s="333"/>
    </row>
    <row r="22" spans="1:11" s="3" customFormat="1" ht="13" thickBot="1" x14ac:dyDescent="0.3">
      <c r="A22" s="298"/>
      <c r="B22" s="301"/>
      <c r="C22" s="302"/>
      <c r="D22" s="302"/>
      <c r="E22" s="303"/>
    </row>
    <row r="23" spans="1:11" ht="13.5" thickBot="1" x14ac:dyDescent="0.35">
      <c r="A23" s="185" t="s">
        <v>13</v>
      </c>
      <c r="B23" s="301"/>
      <c r="C23" s="302"/>
      <c r="D23" s="302"/>
      <c r="E23" s="303"/>
      <c r="F23" s="3"/>
      <c r="G23" s="3"/>
      <c r="H23" s="3"/>
      <c r="I23" s="3"/>
      <c r="J23" s="3"/>
      <c r="K23" s="3"/>
    </row>
    <row r="24" spans="1:11" ht="13" thickBot="1" x14ac:dyDescent="0.3">
      <c r="A24" s="296"/>
      <c r="B24" s="139" t="s">
        <v>159</v>
      </c>
      <c r="C24" s="109">
        <v>1900</v>
      </c>
      <c r="D24" s="112">
        <f>'General Ledger'!Q$403</f>
        <v>100</v>
      </c>
      <c r="E24" s="114">
        <f t="shared" ref="E24:E37" si="0">C24/19</f>
        <v>100</v>
      </c>
      <c r="F24" s="3"/>
      <c r="G24" s="3"/>
      <c r="H24" s="3"/>
      <c r="I24" s="3"/>
      <c r="J24" s="3"/>
      <c r="K24" s="3"/>
    </row>
    <row r="25" spans="1:11" x14ac:dyDescent="0.25">
      <c r="A25" s="297"/>
      <c r="B25" s="108" t="s">
        <v>15</v>
      </c>
      <c r="C25" s="110">
        <v>11400</v>
      </c>
      <c r="D25" s="113">
        <f>'General Ledger'!R$403</f>
        <v>210</v>
      </c>
      <c r="E25" s="115">
        <f t="shared" si="0"/>
        <v>600</v>
      </c>
      <c r="G25" s="324" t="s">
        <v>185</v>
      </c>
      <c r="H25" s="325"/>
      <c r="I25" s="325"/>
      <c r="J25" s="326"/>
    </row>
    <row r="26" spans="1:11" x14ac:dyDescent="0.25">
      <c r="A26" s="297"/>
      <c r="B26" s="108" t="s">
        <v>16</v>
      </c>
      <c r="C26" s="110">
        <v>190</v>
      </c>
      <c r="D26" s="113">
        <f>'General Ledger'!S$403</f>
        <v>0</v>
      </c>
      <c r="E26" s="115">
        <f t="shared" si="0"/>
        <v>10</v>
      </c>
      <c r="G26" s="327"/>
      <c r="H26" s="328"/>
      <c r="I26" s="328"/>
      <c r="J26" s="329"/>
    </row>
    <row r="27" spans="1:11" x14ac:dyDescent="0.25">
      <c r="A27" s="297"/>
      <c r="B27" s="143" t="s">
        <v>17</v>
      </c>
      <c r="C27" s="110">
        <v>380</v>
      </c>
      <c r="D27" s="113">
        <f>'General Ledger'!T$403</f>
        <v>0</v>
      </c>
      <c r="E27" s="115">
        <f t="shared" si="0"/>
        <v>20</v>
      </c>
      <c r="G27" s="327"/>
      <c r="H27" s="328"/>
      <c r="I27" s="328"/>
      <c r="J27" s="329"/>
    </row>
    <row r="28" spans="1:11" x14ac:dyDescent="0.25">
      <c r="A28" s="297"/>
      <c r="B28" s="108" t="s">
        <v>110</v>
      </c>
      <c r="C28" s="110">
        <v>950</v>
      </c>
      <c r="D28" s="113">
        <f>'General Ledger'!U$403</f>
        <v>50</v>
      </c>
      <c r="E28" s="115">
        <f t="shared" si="0"/>
        <v>50</v>
      </c>
      <c r="G28" s="327"/>
      <c r="H28" s="328"/>
      <c r="I28" s="328"/>
      <c r="J28" s="329"/>
    </row>
    <row r="29" spans="1:11" x14ac:dyDescent="0.25">
      <c r="A29" s="297"/>
      <c r="B29" s="108" t="s">
        <v>18</v>
      </c>
      <c r="C29" s="110">
        <v>300</v>
      </c>
      <c r="D29" s="113">
        <f>'General Ledger'!V$403</f>
        <v>35.5</v>
      </c>
      <c r="E29" s="115">
        <f t="shared" si="0"/>
        <v>15.789473684210526</v>
      </c>
      <c r="G29" s="327"/>
      <c r="H29" s="328"/>
      <c r="I29" s="328"/>
      <c r="J29" s="329"/>
    </row>
    <row r="30" spans="1:11" x14ac:dyDescent="0.25">
      <c r="A30" s="297"/>
      <c r="B30" s="108" t="s">
        <v>19</v>
      </c>
      <c r="C30" s="110">
        <v>100</v>
      </c>
      <c r="D30" s="113">
        <f>'General Ledger'!W$403</f>
        <v>0</v>
      </c>
      <c r="E30" s="115">
        <f t="shared" si="0"/>
        <v>5.2631578947368425</v>
      </c>
      <c r="G30" s="327"/>
      <c r="H30" s="328"/>
      <c r="I30" s="328"/>
      <c r="J30" s="329"/>
    </row>
    <row r="31" spans="1:11" x14ac:dyDescent="0.25">
      <c r="A31" s="297"/>
      <c r="B31" s="108" t="s">
        <v>20</v>
      </c>
      <c r="C31" s="110"/>
      <c r="D31" s="113">
        <f>'General Ledger'!X$403</f>
        <v>0</v>
      </c>
      <c r="E31" s="115">
        <f t="shared" si="0"/>
        <v>0</v>
      </c>
      <c r="G31" s="327"/>
      <c r="H31" s="328"/>
      <c r="I31" s="328"/>
      <c r="J31" s="329"/>
    </row>
    <row r="32" spans="1:11" x14ac:dyDescent="0.25">
      <c r="A32" s="297"/>
      <c r="B32" s="108" t="s">
        <v>21</v>
      </c>
      <c r="C32" s="110">
        <v>1000</v>
      </c>
      <c r="D32" s="113">
        <f>'General Ledger'!Y$403</f>
        <v>0</v>
      </c>
      <c r="E32" s="115">
        <f t="shared" si="0"/>
        <v>52.631578947368418</v>
      </c>
      <c r="G32" s="327"/>
      <c r="H32" s="328"/>
      <c r="I32" s="328"/>
      <c r="J32" s="329"/>
    </row>
    <row r="33" spans="1:11" ht="13" thickBot="1" x14ac:dyDescent="0.3">
      <c r="A33" s="297"/>
      <c r="B33" s="108" t="s">
        <v>22</v>
      </c>
      <c r="C33" s="110"/>
      <c r="D33" s="113">
        <f>'General Ledger'!Z$403</f>
        <v>0</v>
      </c>
      <c r="E33" s="115">
        <f t="shared" si="0"/>
        <v>0</v>
      </c>
      <c r="G33" s="330"/>
      <c r="H33" s="331"/>
      <c r="I33" s="331"/>
      <c r="J33" s="332"/>
    </row>
    <row r="34" spans="1:11" x14ac:dyDescent="0.25">
      <c r="A34" s="297"/>
      <c r="B34" s="219" t="s">
        <v>113</v>
      </c>
      <c r="C34" s="110">
        <v>380</v>
      </c>
      <c r="D34" s="113">
        <f>'General Ledger'!AA$403</f>
        <v>0</v>
      </c>
      <c r="E34" s="115">
        <f t="shared" si="0"/>
        <v>20</v>
      </c>
    </row>
    <row r="35" spans="1:11" x14ac:dyDescent="0.25">
      <c r="A35" s="297"/>
      <c r="B35" s="218" t="s">
        <v>160</v>
      </c>
      <c r="C35" s="110">
        <v>1900</v>
      </c>
      <c r="D35" s="113">
        <f>'General Ledger'!AB$403</f>
        <v>100</v>
      </c>
      <c r="E35" s="115">
        <f t="shared" si="0"/>
        <v>100</v>
      </c>
    </row>
    <row r="36" spans="1:11" s="3" customFormat="1" x14ac:dyDescent="0.25">
      <c r="A36" s="297"/>
      <c r="B36" s="219" t="s">
        <v>101</v>
      </c>
      <c r="C36" s="110"/>
      <c r="D36" s="113">
        <f>'General Ledger'!AC$403</f>
        <v>0</v>
      </c>
      <c r="E36" s="115">
        <f t="shared" si="0"/>
        <v>0</v>
      </c>
      <c r="F36"/>
      <c r="G36"/>
      <c r="H36"/>
      <c r="I36"/>
      <c r="J36"/>
      <c r="K36"/>
    </row>
    <row r="37" spans="1:11" s="3" customFormat="1" ht="13" thickBot="1" x14ac:dyDescent="0.3">
      <c r="A37" s="297"/>
      <c r="B37" s="220" t="s">
        <v>24</v>
      </c>
      <c r="C37" s="117">
        <v>1000</v>
      </c>
      <c r="D37" s="113">
        <f>'General Ledger'!AD$403</f>
        <v>0</v>
      </c>
      <c r="E37" s="116">
        <f t="shared" si="0"/>
        <v>52.631578947368418</v>
      </c>
      <c r="F37"/>
      <c r="G37"/>
      <c r="H37"/>
      <c r="I37"/>
      <c r="J37"/>
      <c r="K37"/>
    </row>
    <row r="38" spans="1:11" ht="13.5" thickBot="1" x14ac:dyDescent="0.35">
      <c r="A38" s="296"/>
      <c r="B38" s="150" t="s">
        <v>25</v>
      </c>
      <c r="C38" s="118">
        <f>SUM(C24:C37)</f>
        <v>19500</v>
      </c>
      <c r="D38" s="148">
        <f>SUM(D24:D37)</f>
        <v>495.5</v>
      </c>
      <c r="E38" s="195">
        <f>SUM(E24:E37)</f>
        <v>1026.3157894736842</v>
      </c>
      <c r="F38" s="3"/>
      <c r="G38" s="3"/>
      <c r="H38" s="3"/>
      <c r="I38" s="3"/>
      <c r="J38" s="3"/>
      <c r="K38" s="3"/>
    </row>
    <row r="39" spans="1:11" s="2" customFormat="1" ht="13.5" thickBot="1" x14ac:dyDescent="0.35">
      <c r="A39" s="296"/>
      <c r="B39" s="3"/>
      <c r="C39" s="322" t="s">
        <v>222</v>
      </c>
      <c r="D39" s="322"/>
      <c r="E39" s="323"/>
      <c r="F39" s="3"/>
      <c r="G39" s="3"/>
      <c r="H39" s="3"/>
      <c r="I39" s="3"/>
      <c r="J39" s="3"/>
      <c r="K39" s="3"/>
    </row>
    <row r="40" spans="1:11" s="25" customFormat="1" ht="13.5" thickBot="1" x14ac:dyDescent="0.35">
      <c r="A40" s="297"/>
      <c r="B40" s="196" t="s">
        <v>26</v>
      </c>
      <c r="C40" s="197"/>
      <c r="D40" s="158">
        <f>'General Ledger'!$AU$403</f>
        <v>20</v>
      </c>
      <c r="E40" s="126"/>
      <c r="F40" s="333" t="s">
        <v>187</v>
      </c>
      <c r="G40" s="333"/>
      <c r="H40" s="333"/>
      <c r="I40" s="333"/>
      <c r="J40" s="333"/>
      <c r="K40"/>
    </row>
    <row r="41" spans="1:11" ht="13.25" customHeight="1" thickBot="1" x14ac:dyDescent="0.35">
      <c r="A41" s="318" t="s">
        <v>151</v>
      </c>
      <c r="B41" s="30"/>
      <c r="C41" s="98"/>
      <c r="D41" s="98"/>
      <c r="E41" s="130"/>
      <c r="F41" s="2"/>
      <c r="G41" s="2"/>
      <c r="H41" s="2"/>
      <c r="I41" s="2"/>
      <c r="J41" s="2"/>
      <c r="K41" s="2"/>
    </row>
    <row r="42" spans="1:11" s="3" customFormat="1" ht="13.5" thickBot="1" x14ac:dyDescent="0.35">
      <c r="A42" s="317"/>
      <c r="B42" s="222">
        <f ca="1">+TODAY()</f>
        <v>45412</v>
      </c>
      <c r="C42" s="198"/>
      <c r="D42" s="138">
        <f>D12+D19+D21-D38-D40</f>
        <v>1364</v>
      </c>
      <c r="E42" s="119"/>
      <c r="F42" s="333" t="s">
        <v>186</v>
      </c>
      <c r="G42" s="333"/>
      <c r="H42" s="333"/>
      <c r="I42" s="333"/>
      <c r="J42" s="333"/>
    </row>
    <row r="43" spans="1:11" ht="13" thickBot="1" x14ac:dyDescent="0.3">
      <c r="A43" s="125"/>
      <c r="B43" s="304"/>
      <c r="C43" s="299"/>
      <c r="D43" s="299"/>
      <c r="E43" s="300"/>
      <c r="F43" s="3"/>
    </row>
    <row r="44" spans="1:11" ht="13.5" thickBot="1" x14ac:dyDescent="0.35">
      <c r="A44" s="185" t="s">
        <v>27</v>
      </c>
      <c r="B44" s="301"/>
      <c r="C44" s="302"/>
      <c r="D44" s="302"/>
      <c r="E44" s="303"/>
      <c r="F44" s="3"/>
      <c r="G44" s="3"/>
      <c r="H44" s="3"/>
      <c r="I44" s="3"/>
      <c r="J44" s="3"/>
      <c r="K44" s="3"/>
    </row>
    <row r="45" spans="1:11" ht="13" thickBot="1" x14ac:dyDescent="0.3">
      <c r="A45" s="125"/>
      <c r="B45" s="304"/>
      <c r="C45" s="299"/>
      <c r="D45" s="299"/>
      <c r="E45" s="300"/>
    </row>
    <row r="46" spans="1:11" ht="13" thickBot="1" x14ac:dyDescent="0.3">
      <c r="A46" s="194" t="s">
        <v>152</v>
      </c>
      <c r="B46" s="120">
        <v>0</v>
      </c>
      <c r="C46" s="299"/>
      <c r="D46" s="299"/>
      <c r="E46" s="300"/>
    </row>
    <row r="47" spans="1:11" ht="13" thickBot="1" x14ac:dyDescent="0.3">
      <c r="A47" s="131"/>
      <c r="C47" s="299"/>
      <c r="D47" s="299"/>
      <c r="E47" s="300"/>
    </row>
    <row r="48" spans="1:11" ht="13" thickBot="1" x14ac:dyDescent="0.3">
      <c r="A48" s="194" t="s">
        <v>153</v>
      </c>
      <c r="B48" s="121">
        <v>25</v>
      </c>
      <c r="C48" s="299"/>
      <c r="D48" s="299"/>
      <c r="E48" s="300"/>
    </row>
    <row r="49" spans="1:5" ht="13" thickBot="1" x14ac:dyDescent="0.3">
      <c r="A49" s="131"/>
      <c r="C49" s="299"/>
      <c r="D49" s="299"/>
      <c r="E49" s="300"/>
    </row>
    <row r="50" spans="1:5" ht="13.5" thickBot="1" x14ac:dyDescent="0.35">
      <c r="A50" s="194" t="s">
        <v>154</v>
      </c>
      <c r="B50" s="122">
        <v>14</v>
      </c>
      <c r="C50" s="199" t="s">
        <v>28</v>
      </c>
      <c r="D50" s="200">
        <f>B50/B48</f>
        <v>0.56000000000000005</v>
      </c>
      <c r="E50" s="126"/>
    </row>
    <row r="51" spans="1:5" ht="13" thickBot="1" x14ac:dyDescent="0.3">
      <c r="A51" s="125"/>
      <c r="C51" s="304"/>
      <c r="D51" s="304"/>
      <c r="E51" s="300"/>
    </row>
    <row r="52" spans="1:5" ht="13" thickBot="1" x14ac:dyDescent="0.3">
      <c r="A52" s="193" t="s">
        <v>29</v>
      </c>
      <c r="B52" s="123">
        <v>1</v>
      </c>
      <c r="C52" s="304"/>
      <c r="D52" s="304"/>
      <c r="E52" s="300"/>
    </row>
    <row r="53" spans="1:5" x14ac:dyDescent="0.25">
      <c r="A53" s="297"/>
      <c r="B53" s="304"/>
      <c r="C53" s="304"/>
      <c r="D53" s="304"/>
      <c r="E53" s="300"/>
    </row>
    <row r="54" spans="1:5" x14ac:dyDescent="0.25">
      <c r="A54" s="297"/>
      <c r="B54" s="304"/>
      <c r="C54" s="304"/>
      <c r="D54" s="304"/>
      <c r="E54" s="300"/>
    </row>
    <row r="55" spans="1:5" ht="13" thickBot="1" x14ac:dyDescent="0.3">
      <c r="A55" s="131" t="s">
        <v>155</v>
      </c>
      <c r="B55" s="99"/>
      <c r="C55" s="304"/>
      <c r="D55" s="304"/>
      <c r="E55" s="300"/>
    </row>
    <row r="56" spans="1:5" x14ac:dyDescent="0.25">
      <c r="A56" s="297"/>
      <c r="B56" s="304"/>
      <c r="C56" s="304"/>
      <c r="D56" s="304"/>
      <c r="E56" s="300"/>
    </row>
    <row r="57" spans="1:5" ht="13" thickBot="1" x14ac:dyDescent="0.3">
      <c r="A57" s="236"/>
      <c r="B57" s="305"/>
      <c r="C57" s="305"/>
      <c r="D57" s="305"/>
      <c r="E57" s="237"/>
    </row>
    <row r="59" spans="1:5" x14ac:dyDescent="0.25">
      <c r="B59" s="3" t="s">
        <v>161</v>
      </c>
    </row>
  </sheetData>
  <sheetProtection sheet="1" objects="1" scenarios="1"/>
  <mergeCells count="15">
    <mergeCell ref="G25:J33"/>
    <mergeCell ref="F40:J40"/>
    <mergeCell ref="F42:J42"/>
    <mergeCell ref="F1:K1"/>
    <mergeCell ref="G3:J3"/>
    <mergeCell ref="F10:J10"/>
    <mergeCell ref="F11:J12"/>
    <mergeCell ref="F21:J21"/>
    <mergeCell ref="B1:E1"/>
    <mergeCell ref="B2:E2"/>
    <mergeCell ref="A6:A7"/>
    <mergeCell ref="A41:A42"/>
    <mergeCell ref="A9:B9"/>
    <mergeCell ref="C20:E20"/>
    <mergeCell ref="C39:E39"/>
  </mergeCells>
  <phoneticPr fontId="13" type="noConversion"/>
  <printOptions horizontalCentered="1"/>
  <pageMargins left="0.75" right="0.75" top="1" bottom="1" header="0.5" footer="0.5"/>
  <pageSetup scale="89" orientation="portrait" r:id="rId1"/>
  <headerFooter alignWithMargins="0">
    <oddFooter>&amp;L&amp;D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64"/>
  <sheetViews>
    <sheetView zoomScale="90" zoomScaleNormal="90" workbookViewId="0">
      <pane ySplit="6" topLeftCell="A7" activePane="bottomLeft" state="frozen"/>
      <selection pane="bottomLeft" activeCell="E56" sqref="E56"/>
    </sheetView>
  </sheetViews>
  <sheetFormatPr defaultRowHeight="12.5" x14ac:dyDescent="0.25"/>
  <cols>
    <col min="1" max="1" width="17.54296875" customWidth="1"/>
    <col min="2" max="2" width="26.54296875" customWidth="1"/>
    <col min="3" max="6" width="13.6328125" customWidth="1"/>
  </cols>
  <sheetData>
    <row r="1" spans="1:6" ht="13" x14ac:dyDescent="0.3">
      <c r="A1" s="362" t="s">
        <v>0</v>
      </c>
      <c r="B1" s="363"/>
      <c r="C1" s="363"/>
      <c r="D1" s="363"/>
      <c r="E1" s="364"/>
      <c r="F1" s="135"/>
    </row>
    <row r="2" spans="1:6" ht="13.5" thickBot="1" x14ac:dyDescent="0.35">
      <c r="A2" s="365" t="str">
        <f>'Budget Information'!B2</f>
        <v>Type your Community's name here</v>
      </c>
      <c r="B2" s="366"/>
      <c r="C2" s="366"/>
      <c r="D2" s="366"/>
      <c r="E2" s="367"/>
      <c r="F2" s="258"/>
    </row>
    <row r="3" spans="1:6" ht="13" x14ac:dyDescent="0.3">
      <c r="A3" s="362" t="s">
        <v>188</v>
      </c>
      <c r="B3" s="364"/>
      <c r="C3" s="259"/>
      <c r="D3" s="254"/>
      <c r="E3" s="245"/>
      <c r="F3" s="261" t="s">
        <v>31</v>
      </c>
    </row>
    <row r="4" spans="1:6" ht="13.5" thickBot="1" x14ac:dyDescent="0.35">
      <c r="A4" s="365" t="s">
        <v>207</v>
      </c>
      <c r="B4" s="367"/>
      <c r="C4" s="260"/>
      <c r="D4" s="99"/>
      <c r="E4" s="133"/>
      <c r="F4" s="261" t="s">
        <v>4</v>
      </c>
    </row>
    <row r="5" spans="1:6" ht="13.5" thickBot="1" x14ac:dyDescent="0.35">
      <c r="A5" s="232"/>
      <c r="B5" s="233"/>
      <c r="C5" s="135" t="s">
        <v>2</v>
      </c>
      <c r="D5" s="335" t="s">
        <v>4</v>
      </c>
      <c r="E5" s="337"/>
      <c r="F5" s="136" t="s">
        <v>32</v>
      </c>
    </row>
    <row r="6" spans="1:6" ht="13.5" thickBot="1" x14ac:dyDescent="0.35">
      <c r="A6" s="368" t="s">
        <v>35</v>
      </c>
      <c r="B6" s="369"/>
      <c r="C6" s="134" t="s">
        <v>3</v>
      </c>
      <c r="D6" s="107" t="s">
        <v>33</v>
      </c>
      <c r="E6" s="107" t="s">
        <v>2</v>
      </c>
      <c r="F6" s="134"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ht="13" thickBot="1" x14ac:dyDescent="0.3">
      <c r="A13" s="240"/>
      <c r="B13" s="140" t="s">
        <v>10</v>
      </c>
      <c r="C13" s="228">
        <f>+'Budget Information'!C15/19+'Asma'' - Names'!C13</f>
        <v>8210.5263157894733</v>
      </c>
      <c r="D13" s="139">
        <f>+'General Ledger'!K$171</f>
        <v>0</v>
      </c>
      <c r="E13" s="228">
        <f>+D13+'Asma'' - Names'!E13</f>
        <v>1635</v>
      </c>
      <c r="F13" s="139">
        <f>E13-C13</f>
        <v>-6575.5263157894733</v>
      </c>
    </row>
    <row r="14" spans="1:6" x14ac:dyDescent="0.25">
      <c r="A14" s="240"/>
      <c r="B14" s="151" t="s">
        <v>105</v>
      </c>
      <c r="C14" s="229"/>
      <c r="D14" s="308">
        <f>+'General Ledger'!L$171</f>
        <v>0</v>
      </c>
      <c r="E14" s="227">
        <f>+D14+'Asma'' - Names'!E14</f>
        <v>24.5</v>
      </c>
      <c r="F14" s="180"/>
    </row>
    <row r="15" spans="1:6" x14ac:dyDescent="0.25">
      <c r="A15" s="240"/>
      <c r="B15" s="151" t="s">
        <v>158</v>
      </c>
      <c r="C15" s="229"/>
      <c r="D15" s="144">
        <f>'General Ledger'!M171</f>
        <v>0</v>
      </c>
      <c r="E15" s="227">
        <f>+D15+'Asma'' - Names'!E15</f>
        <v>0</v>
      </c>
      <c r="F15" s="180"/>
    </row>
    <row r="16" spans="1:6" ht="13" thickBot="1" x14ac:dyDescent="0.3">
      <c r="A16" s="240"/>
      <c r="B16" s="111" t="s">
        <v>57</v>
      </c>
      <c r="C16" s="230"/>
      <c r="D16" s="111">
        <f>'General Ledger'!N171</f>
        <v>0</v>
      </c>
      <c r="E16" s="111">
        <f>+D16+'Asma'' - Names'!E18</f>
        <v>0</v>
      </c>
      <c r="F16" s="181"/>
    </row>
    <row r="17" spans="1:6" ht="13.5" thickBot="1" x14ac:dyDescent="0.35">
      <c r="A17" s="240"/>
      <c r="B17" s="150" t="s">
        <v>36</v>
      </c>
      <c r="C17" s="172">
        <f>+SUM(C13:C14)</f>
        <v>8210.5263157894733</v>
      </c>
      <c r="D17" s="148">
        <f>+SUM(D13:D14)</f>
        <v>0</v>
      </c>
      <c r="E17" s="184">
        <f>+SUM(E13:E14)</f>
        <v>1659.5</v>
      </c>
      <c r="F17" s="148">
        <f>+SUM(F13:F14)</f>
        <v>-6575.5263157894733</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Information'!C24/19+'Asma'' - Names'!C19</f>
        <v>800</v>
      </c>
      <c r="D19" s="139">
        <f>+'General Ledger'!Q$171</f>
        <v>0</v>
      </c>
      <c r="E19" s="139">
        <f>+D19+'Asma'' - Names'!E19</f>
        <v>100</v>
      </c>
      <c r="F19" s="139">
        <f t="shared" ref="F19:F32" si="0">E19-C19</f>
        <v>-700</v>
      </c>
    </row>
    <row r="20" spans="1:6" ht="13" x14ac:dyDescent="0.3">
      <c r="A20" s="170"/>
      <c r="B20" s="144" t="str">
        <f>+'Budget Information'!B25</f>
        <v>National Bahá'í Fund</v>
      </c>
      <c r="C20" s="144">
        <f>+'Budget Information'!C25/19+'Asma'' - Names'!C20</f>
        <v>4800</v>
      </c>
      <c r="D20" s="144">
        <f>+'General Ledger'!R$171</f>
        <v>0</v>
      </c>
      <c r="E20" s="144">
        <f>+D20+'Asma'' - Names'!E20</f>
        <v>210</v>
      </c>
      <c r="F20" s="144">
        <f t="shared" si="0"/>
        <v>-4590</v>
      </c>
    </row>
    <row r="21" spans="1:6" ht="13" x14ac:dyDescent="0.3">
      <c r="A21" s="170"/>
      <c r="B21" s="144" t="str">
        <f>+'Budget Information'!B26</f>
        <v>Continental Bahá'í Fund</v>
      </c>
      <c r="C21" s="144">
        <f>+'Budget Information'!C26/19+'Asma'' - Names'!C21</f>
        <v>80</v>
      </c>
      <c r="D21" s="144">
        <f>+'General Ledger'!S$171</f>
        <v>0</v>
      </c>
      <c r="E21" s="144">
        <f>+D21+'Asma'' - Names'!E21</f>
        <v>0</v>
      </c>
      <c r="F21" s="144">
        <f>E21-C21</f>
        <v>-80</v>
      </c>
    </row>
    <row r="22" spans="1:6" ht="13" x14ac:dyDescent="0.3">
      <c r="A22" s="170"/>
      <c r="B22" s="144" t="str">
        <f>+'Budget Information'!B27</f>
        <v>Bahá'í International Fund</v>
      </c>
      <c r="C22" s="144">
        <f>+'Budget Information'!C27/19+'Asma'' - Names'!C22</f>
        <v>160</v>
      </c>
      <c r="D22" s="144">
        <f>+'General Ledger'!T$171</f>
        <v>0</v>
      </c>
      <c r="E22" s="144">
        <f>+D22+'Asma'' - Names'!E22</f>
        <v>0</v>
      </c>
      <c r="F22" s="144">
        <f t="shared" si="0"/>
        <v>-160</v>
      </c>
    </row>
    <row r="23" spans="1:6" ht="13" x14ac:dyDescent="0.3">
      <c r="A23" s="170"/>
      <c r="B23" s="144" t="str">
        <f>+'Budget Information'!B28</f>
        <v>Shrine of Abdu'l-Bahá</v>
      </c>
      <c r="C23" s="144">
        <f>+'Budget Information'!C28/19+'Asma'' - Names'!C23</f>
        <v>400</v>
      </c>
      <c r="D23" s="144">
        <f>+'General Ledger'!U$171</f>
        <v>0</v>
      </c>
      <c r="E23" s="144">
        <f>+D23+'Asma'' - Names'!E23</f>
        <v>50</v>
      </c>
      <c r="F23" s="144">
        <f t="shared" si="0"/>
        <v>-350</v>
      </c>
    </row>
    <row r="24" spans="1:6" ht="13" x14ac:dyDescent="0.3">
      <c r="A24" s="170"/>
      <c r="B24" s="144" t="str">
        <f>+'Budget Information'!B29</f>
        <v>Administration</v>
      </c>
      <c r="C24" s="144">
        <f>+'Budget Information'!C29/19+'Asma'' - Names'!C24</f>
        <v>126.31578947368419</v>
      </c>
      <c r="D24" s="144">
        <f>+'General Ledger'!V$171</f>
        <v>0</v>
      </c>
      <c r="E24" s="144">
        <f>+D24+'Asma'' - Names'!E24</f>
        <v>35.5</v>
      </c>
      <c r="F24" s="144">
        <f t="shared" si="0"/>
        <v>-90.815789473684191</v>
      </c>
    </row>
    <row r="25" spans="1:6" ht="13" x14ac:dyDescent="0.3">
      <c r="A25" s="170"/>
      <c r="B25" s="144" t="str">
        <f>+'Budget Information'!B30</f>
        <v>Scholarships</v>
      </c>
      <c r="C25" s="144">
        <f>+'Budget Information'!C30/19+'Asma'' - Names'!C25</f>
        <v>42.10526315789474</v>
      </c>
      <c r="D25" s="144">
        <f>+'General Ledger'!W$171</f>
        <v>0</v>
      </c>
      <c r="E25" s="144">
        <f>+D25+'Asma'' - Names'!E25</f>
        <v>0</v>
      </c>
      <c r="F25" s="144">
        <f t="shared" si="0"/>
        <v>-42.10526315789474</v>
      </c>
    </row>
    <row r="26" spans="1:6" ht="13" x14ac:dyDescent="0.3">
      <c r="A26" s="170"/>
      <c r="B26" s="144" t="str">
        <f>+'Budget Information'!B31</f>
        <v>Education</v>
      </c>
      <c r="C26" s="144">
        <f>+'Budget Information'!C31/19+'Asma'' - Names'!C26</f>
        <v>0</v>
      </c>
      <c r="D26" s="144">
        <f>+'General Ledger'!X$171</f>
        <v>0</v>
      </c>
      <c r="E26" s="144">
        <f>+D26+'Asma'' - Names'!E26</f>
        <v>0</v>
      </c>
      <c r="F26" s="144">
        <f t="shared" si="0"/>
        <v>0</v>
      </c>
    </row>
    <row r="27" spans="1:6" ht="13" x14ac:dyDescent="0.3">
      <c r="A27" s="170"/>
      <c r="B27" s="144" t="str">
        <f>+'Budget Information'!B32</f>
        <v>Teaching</v>
      </c>
      <c r="C27" s="144">
        <f>+'Budget Information'!C32/19+'Asma'' - Names'!C27</f>
        <v>421.0526315789474</v>
      </c>
      <c r="D27" s="144">
        <f>+'General Ledger'!Y$171</f>
        <v>0</v>
      </c>
      <c r="E27" s="144">
        <f>+D27+'Asma'' - Names'!E27</f>
        <v>0</v>
      </c>
      <c r="F27" s="144">
        <f t="shared" si="0"/>
        <v>-421.0526315789474</v>
      </c>
    </row>
    <row r="28" spans="1:6" ht="13" x14ac:dyDescent="0.3">
      <c r="A28" s="170"/>
      <c r="B28" s="144" t="str">
        <f>+'Budget Information'!B33</f>
        <v>Proclamation</v>
      </c>
      <c r="C28" s="144">
        <f>+'Budget Information'!C33/19+'Asma'' - Names'!C28</f>
        <v>0</v>
      </c>
      <c r="D28" s="144">
        <f>+'General Ledger'!Z$171</f>
        <v>0</v>
      </c>
      <c r="E28" s="144">
        <f>+D28+'Asma'' - Names'!E28</f>
        <v>0</v>
      </c>
      <c r="F28" s="144">
        <f>E28-C28</f>
        <v>0</v>
      </c>
    </row>
    <row r="29" spans="1:6" ht="13" x14ac:dyDescent="0.3">
      <c r="A29" s="170"/>
      <c r="B29" s="144" t="str">
        <f>+'Budget Information'!B34</f>
        <v>Area Teaching Committee</v>
      </c>
      <c r="C29" s="144">
        <f>+'Budget Information'!C34/19+'Asma'' - Names'!C29</f>
        <v>160</v>
      </c>
      <c r="D29" s="144">
        <f>+'General Ledger'!AA$171</f>
        <v>0</v>
      </c>
      <c r="E29" s="144">
        <f>+D29+'Asma'' - Names'!E29</f>
        <v>0</v>
      </c>
      <c r="F29" s="144">
        <f>E29-C29</f>
        <v>-160</v>
      </c>
    </row>
    <row r="30" spans="1:6" ht="13" x14ac:dyDescent="0.3">
      <c r="A30" s="170"/>
      <c r="B30" s="144" t="str">
        <f>+'Budget Information'!B35</f>
        <v>Regional Bahá’í Center</v>
      </c>
      <c r="C30" s="144">
        <f>+'Budget Information'!C35/19+'Asma'' - Names'!C30</f>
        <v>800</v>
      </c>
      <c r="D30" s="144">
        <f>+'General Ledger'!AB$171</f>
        <v>0</v>
      </c>
      <c r="E30" s="144">
        <f>+D30+'Asma'' - Names'!E30</f>
        <v>100</v>
      </c>
      <c r="F30" s="144">
        <f>E30-C30</f>
        <v>-700</v>
      </c>
    </row>
    <row r="31" spans="1:6" ht="13" x14ac:dyDescent="0.3">
      <c r="A31" s="170"/>
      <c r="B31" s="144" t="str">
        <f>+'Budget Information'!B36</f>
        <v>Other Funds</v>
      </c>
      <c r="C31" s="144">
        <f>+'Budget Information'!C36/19+'Asma'' - Names'!C31</f>
        <v>0</v>
      </c>
      <c r="D31" s="144">
        <f>+'General Ledger'!AC$171</f>
        <v>0</v>
      </c>
      <c r="E31" s="144">
        <f>+D31+'Asma'' - Names'!E31</f>
        <v>0</v>
      </c>
      <c r="F31" s="144">
        <f>E31-C31</f>
        <v>0</v>
      </c>
    </row>
    <row r="32" spans="1:6" ht="13.5" thickBot="1" x14ac:dyDescent="0.35">
      <c r="A32" s="170"/>
      <c r="B32" s="111" t="str">
        <f>+'Budget Information'!B37</f>
        <v>Other-Misc</v>
      </c>
      <c r="C32" s="111">
        <f>+'Budget Information'!C37/19+'Asma'' - Names'!C32</f>
        <v>421.0526315789474</v>
      </c>
      <c r="D32" s="111">
        <f>+'General Ledger'!AD$171</f>
        <v>0</v>
      </c>
      <c r="E32" s="111">
        <f>+D32+'Asma'' - Names'!E32</f>
        <v>0</v>
      </c>
      <c r="F32" s="111">
        <f t="shared" si="0"/>
        <v>-421.0526315789474</v>
      </c>
    </row>
    <row r="33" spans="1:6" ht="13.5" thickBot="1" x14ac:dyDescent="0.35">
      <c r="A33" s="170"/>
      <c r="B33" s="150" t="s">
        <v>13</v>
      </c>
      <c r="C33" s="148">
        <f>SUM(C19:C32)</f>
        <v>8210.5263157894733</v>
      </c>
      <c r="D33" s="148">
        <f>SUM(D19:D32)</f>
        <v>0</v>
      </c>
      <c r="E33" s="148">
        <f>SUM(E19:E32)</f>
        <v>495.5</v>
      </c>
      <c r="F33" s="148">
        <f>SUM(F19:F32)</f>
        <v>-7715.0263157894742</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Ledger'!AG$171</f>
        <v>0</v>
      </c>
      <c r="E36" s="139">
        <f>+D36+'Asma'' - Names'!E36</f>
        <v>0</v>
      </c>
      <c r="F36" s="177"/>
    </row>
    <row r="37" spans="1:6" ht="13" x14ac:dyDescent="0.3">
      <c r="A37" s="170"/>
      <c r="B37" s="144" t="s">
        <v>39</v>
      </c>
      <c r="C37" s="212"/>
      <c r="D37" s="144">
        <f>+'General Ledger'!AH$171</f>
        <v>0</v>
      </c>
      <c r="E37" s="144">
        <f>+D37+'Asma'' - Names'!E37</f>
        <v>20</v>
      </c>
      <c r="F37" s="180"/>
    </row>
    <row r="38" spans="1:6" ht="13" x14ac:dyDescent="0.3">
      <c r="A38" s="170"/>
      <c r="B38" s="144" t="s">
        <v>40</v>
      </c>
      <c r="C38" s="212"/>
      <c r="D38" s="144">
        <f>+'General Ledger'!AI$171</f>
        <v>0</v>
      </c>
      <c r="E38" s="144">
        <f>+D38+'Asma'' - Names'!E38</f>
        <v>0</v>
      </c>
      <c r="F38" s="180"/>
    </row>
    <row r="39" spans="1:6" ht="13" x14ac:dyDescent="0.3">
      <c r="A39" s="170"/>
      <c r="B39" s="144" t="s">
        <v>41</v>
      </c>
      <c r="C39" s="212"/>
      <c r="D39" s="144">
        <f>+'General Ledger'!AJ$171</f>
        <v>0</v>
      </c>
      <c r="E39" s="144">
        <f>+D39+'Asma'' - Names'!E39</f>
        <v>0</v>
      </c>
      <c r="F39" s="180"/>
    </row>
    <row r="40" spans="1:6" ht="13" x14ac:dyDescent="0.3">
      <c r="A40" s="170"/>
      <c r="B40" s="144" t="s">
        <v>23</v>
      </c>
      <c r="C40" s="212"/>
      <c r="D40" s="144">
        <f>+'General Ledger'!AK$171</f>
        <v>0</v>
      </c>
      <c r="E40" s="144">
        <f>+D40+'Asma'' - Names'!E40</f>
        <v>0</v>
      </c>
      <c r="F40" s="180"/>
    </row>
    <row r="41" spans="1:6" ht="13.5" thickBot="1" x14ac:dyDescent="0.35">
      <c r="A41" s="170"/>
      <c r="B41" s="111" t="str">
        <f>+'General Ledger'!AL2</f>
        <v>Other</v>
      </c>
      <c r="C41" s="213"/>
      <c r="D41" s="111">
        <f>+'General Ledger'!AL$171</f>
        <v>0</v>
      </c>
      <c r="E41" s="111">
        <f>+D41+'Asma'' - Names'!E41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Ledger'!AO$171</f>
        <v>0</v>
      </c>
      <c r="E48" s="139">
        <f>+D48+'Asma'' - Names'!E48</f>
        <v>0</v>
      </c>
      <c r="F48" s="154"/>
    </row>
    <row r="49" spans="1:6" ht="13" x14ac:dyDescent="0.3">
      <c r="A49" s="170"/>
      <c r="B49" s="144" t="s">
        <v>15</v>
      </c>
      <c r="C49" s="146"/>
      <c r="D49" s="144">
        <f>+'General Ledger'!AP$171</f>
        <v>0</v>
      </c>
      <c r="E49" s="144">
        <f>+D49+'Asma'' - Names'!E49</f>
        <v>20</v>
      </c>
      <c r="F49" s="155"/>
    </row>
    <row r="50" spans="1:6" ht="13" x14ac:dyDescent="0.3">
      <c r="A50" s="170"/>
      <c r="B50" s="144" t="s">
        <v>16</v>
      </c>
      <c r="C50" s="146"/>
      <c r="D50" s="144">
        <f>+'General Ledger'!AQ$171</f>
        <v>0</v>
      </c>
      <c r="E50" s="144">
        <f>+D50+'Asma'' - Names'!E50</f>
        <v>0</v>
      </c>
      <c r="F50" s="155"/>
    </row>
    <row r="51" spans="1:6" ht="13" x14ac:dyDescent="0.3">
      <c r="A51" s="170"/>
      <c r="B51" s="144" t="s">
        <v>17</v>
      </c>
      <c r="C51" s="146"/>
      <c r="D51" s="144">
        <f>+'General Ledger'!AR$171</f>
        <v>0</v>
      </c>
      <c r="E51" s="144">
        <f>+D51+'Asma'' - Names'!E51</f>
        <v>0</v>
      </c>
      <c r="F51" s="155"/>
    </row>
    <row r="52" spans="1:6" ht="13" x14ac:dyDescent="0.3">
      <c r="A52" s="170"/>
      <c r="B52" s="144" t="s">
        <v>23</v>
      </c>
      <c r="C52" s="146"/>
      <c r="D52" s="144">
        <f>+'General Ledger'!AS$171</f>
        <v>0</v>
      </c>
      <c r="E52" s="144">
        <f>+D52+'Asma'' - Names'!E52</f>
        <v>0</v>
      </c>
      <c r="F52" s="155"/>
    </row>
    <row r="53" spans="1:6" ht="13.5" thickBot="1" x14ac:dyDescent="0.35">
      <c r="A53" s="170"/>
      <c r="B53" s="111" t="str">
        <f>+'General Ledger'!AT2</f>
        <v>Other</v>
      </c>
      <c r="C53" s="147"/>
      <c r="D53" s="111">
        <f>+'General Ledger'!AT$171</f>
        <v>0</v>
      </c>
      <c r="E53" s="111">
        <f>+D53+'Asma'' - Names'!E53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170" t="s">
        <v>46</v>
      </c>
      <c r="B58" s="140" t="s">
        <v>6</v>
      </c>
      <c r="C58" s="159"/>
      <c r="D58" s="159"/>
      <c r="E58" s="164">
        <f>'General Ledger'!I169</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70"/>
      <c r="B61" s="249" t="s">
        <v>47</v>
      </c>
      <c r="C61" s="250"/>
      <c r="D61" s="251"/>
      <c r="E61" s="176">
        <f>+E60+E59+E58</f>
        <v>1364</v>
      </c>
      <c r="F61" s="153"/>
    </row>
    <row r="62" spans="1:6" ht="13" x14ac:dyDescent="0.3">
      <c r="A62" s="125"/>
      <c r="E62" s="55"/>
      <c r="F62" s="126"/>
    </row>
    <row r="63" spans="1:6" ht="13.5" thickBot="1" x14ac:dyDescent="0.35">
      <c r="A63" s="125"/>
      <c r="B63" s="30" t="s">
        <v>155</v>
      </c>
      <c r="C63" s="361"/>
      <c r="D63" s="361"/>
      <c r="E63" s="361"/>
      <c r="F63" s="126"/>
    </row>
    <row r="64" spans="1:6" ht="13" thickBot="1" x14ac:dyDescent="0.3">
      <c r="A64" s="132"/>
      <c r="B64" s="99"/>
      <c r="C64" s="99"/>
      <c r="D64" s="99"/>
      <c r="E64" s="99"/>
      <c r="F64" s="133"/>
    </row>
  </sheetData>
  <sheetProtection sheet="1" objects="1" scenarios="1"/>
  <mergeCells count="9">
    <mergeCell ref="A56:B56"/>
    <mergeCell ref="C63:E63"/>
    <mergeCell ref="A1:E1"/>
    <mergeCell ref="A2:E2"/>
    <mergeCell ref="A3:B3"/>
    <mergeCell ref="A4:B4"/>
    <mergeCell ref="A44:B44"/>
    <mergeCell ref="D5:E5"/>
    <mergeCell ref="A6:B6"/>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64"/>
  <sheetViews>
    <sheetView zoomScale="90" zoomScaleNormal="90" workbookViewId="0">
      <pane ySplit="6" topLeftCell="A7" activePane="bottomLeft" state="frozen"/>
      <selection pane="bottomLeft" activeCell="E59" sqref="E59"/>
    </sheetView>
  </sheetViews>
  <sheetFormatPr defaultRowHeight="12.5" x14ac:dyDescent="0.25"/>
  <cols>
    <col min="1" max="1" width="17.54296875" customWidth="1"/>
    <col min="2" max="2" width="26.54296875" customWidth="1"/>
    <col min="3" max="6" width="13.6328125" customWidth="1"/>
  </cols>
  <sheetData>
    <row r="1" spans="1:6" ht="13" x14ac:dyDescent="0.3">
      <c r="A1" s="362" t="s">
        <v>0</v>
      </c>
      <c r="B1" s="363"/>
      <c r="C1" s="363"/>
      <c r="D1" s="363"/>
      <c r="E1" s="364"/>
      <c r="F1" s="262"/>
    </row>
    <row r="2" spans="1:6" ht="13.5" thickBot="1" x14ac:dyDescent="0.35">
      <c r="A2" s="365" t="str">
        <f>'Budget Information'!B2</f>
        <v>Type your Community's name here</v>
      </c>
      <c r="B2" s="366"/>
      <c r="C2" s="366"/>
      <c r="D2" s="366"/>
      <c r="E2" s="367"/>
      <c r="F2" s="258"/>
    </row>
    <row r="3" spans="1:6" ht="13" x14ac:dyDescent="0.3">
      <c r="A3" s="362" t="s">
        <v>188</v>
      </c>
      <c r="B3" s="364"/>
      <c r="C3" s="248"/>
      <c r="F3" s="263" t="s">
        <v>31</v>
      </c>
    </row>
    <row r="4" spans="1:6" ht="13.5" thickBot="1" x14ac:dyDescent="0.35">
      <c r="A4" s="365" t="s">
        <v>208</v>
      </c>
      <c r="B4" s="367"/>
      <c r="C4" s="248"/>
      <c r="F4" s="62" t="s">
        <v>4</v>
      </c>
    </row>
    <row r="5" spans="1:6" ht="13" thickBot="1" x14ac:dyDescent="0.3">
      <c r="A5" s="124"/>
      <c r="B5" s="245"/>
      <c r="C5" s="263" t="s">
        <v>2</v>
      </c>
      <c r="D5" s="264" t="s">
        <v>4</v>
      </c>
      <c r="E5" s="266"/>
      <c r="F5" s="62" t="s">
        <v>32</v>
      </c>
    </row>
    <row r="6" spans="1:6" ht="13.5" thickBot="1" x14ac:dyDescent="0.35">
      <c r="A6" s="371" t="s">
        <v>35</v>
      </c>
      <c r="B6" s="372"/>
      <c r="C6" s="60" t="s">
        <v>3</v>
      </c>
      <c r="D6" s="256" t="s">
        <v>33</v>
      </c>
      <c r="E6" s="280" t="s">
        <v>2</v>
      </c>
      <c r="F6" s="60"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x14ac:dyDescent="0.25">
      <c r="A13" s="240"/>
      <c r="B13" s="140" t="s">
        <v>10</v>
      </c>
      <c r="C13" s="228">
        <f>+'Budget Information'!C15/19+'Izzat - Might'!C13</f>
        <v>9236.8421052631566</v>
      </c>
      <c r="D13" s="228">
        <f>+'General Ledger'!K$192</f>
        <v>0</v>
      </c>
      <c r="E13" s="228">
        <f>+D13+'Izzat - Might'!E13</f>
        <v>1635</v>
      </c>
      <c r="F13" s="139">
        <f>E13-C13</f>
        <v>-7601.8421052631566</v>
      </c>
    </row>
    <row r="14" spans="1:6" x14ac:dyDescent="0.25">
      <c r="A14" s="240"/>
      <c r="B14" s="151" t="s">
        <v>105</v>
      </c>
      <c r="C14" s="229">
        <f>+'Budget Information'!C16/19+'Izzat - Might'!C14</f>
        <v>0</v>
      </c>
      <c r="D14" s="309">
        <f>+'General Ledger'!L$192</f>
        <v>0</v>
      </c>
      <c r="E14" s="227">
        <f>+D14+'Izzat - Might'!E14</f>
        <v>24.5</v>
      </c>
      <c r="F14" s="180"/>
    </row>
    <row r="15" spans="1:6" x14ac:dyDescent="0.25">
      <c r="A15" s="240"/>
      <c r="B15" s="151" t="s">
        <v>158</v>
      </c>
      <c r="C15" s="229">
        <f>+'Budget Information'!C17/19+'Izzat - Might'!C15</f>
        <v>0</v>
      </c>
      <c r="D15" s="227">
        <f>+'General Ledger'!M$192</f>
        <v>0</v>
      </c>
      <c r="E15" s="227">
        <f>+D15+'Izzat - Might'!E15</f>
        <v>0</v>
      </c>
      <c r="F15" s="180"/>
    </row>
    <row r="16" spans="1:6" ht="13" thickBot="1" x14ac:dyDescent="0.3">
      <c r="A16" s="240"/>
      <c r="B16" s="111" t="s">
        <v>57</v>
      </c>
      <c r="C16" s="230">
        <f>+'Budget Information'!C18/19+'Izzat - Might'!C16</f>
        <v>0</v>
      </c>
      <c r="D16" s="231">
        <f>+'General Ledger'!N$192</f>
        <v>0</v>
      </c>
      <c r="E16" s="231">
        <f>+D16+'Izzat - Might'!E16</f>
        <v>0</v>
      </c>
      <c r="F16" s="181"/>
    </row>
    <row r="17" spans="1:6" ht="13.5" thickBot="1" x14ac:dyDescent="0.35">
      <c r="A17" s="240"/>
      <c r="B17" s="150" t="s">
        <v>36</v>
      </c>
      <c r="C17" s="172">
        <f>+SUM(C13:C14)</f>
        <v>9236.8421052631566</v>
      </c>
      <c r="D17" s="148">
        <f>+SUM(D13:D14)</f>
        <v>0</v>
      </c>
      <c r="E17" s="184">
        <f>+SUM(E13:E14)</f>
        <v>1659.5</v>
      </c>
      <c r="F17" s="148">
        <f>+SUM(F13:F14)</f>
        <v>-7601.8421052631566</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Information'!C24/19+'Izzat - Might'!C19</f>
        <v>900</v>
      </c>
      <c r="D19" s="139">
        <f>+'General Ledger'!Q$192</f>
        <v>0</v>
      </c>
      <c r="E19" s="139">
        <f>+D19+'Izzat - Might'!E19</f>
        <v>100</v>
      </c>
      <c r="F19" s="139">
        <f t="shared" ref="F19:F32" si="0">E19-C19</f>
        <v>-800</v>
      </c>
    </row>
    <row r="20" spans="1:6" ht="13" x14ac:dyDescent="0.3">
      <c r="A20" s="170"/>
      <c r="B20" s="144" t="str">
        <f>+'Budget Information'!B25</f>
        <v>National Bahá'í Fund</v>
      </c>
      <c r="C20" s="144">
        <f>+'Budget Information'!C25/19+'Izzat - Might'!C20</f>
        <v>5400</v>
      </c>
      <c r="D20" s="144">
        <f>+'General Ledger'!R$192</f>
        <v>0</v>
      </c>
      <c r="E20" s="144">
        <f>+D20+'Izzat - Might'!E20</f>
        <v>210</v>
      </c>
      <c r="F20" s="144">
        <f t="shared" si="0"/>
        <v>-5190</v>
      </c>
    </row>
    <row r="21" spans="1:6" ht="13" x14ac:dyDescent="0.3">
      <c r="A21" s="170"/>
      <c r="B21" s="144" t="str">
        <f>+'Budget Information'!B26</f>
        <v>Continental Bahá'í Fund</v>
      </c>
      <c r="C21" s="144">
        <f>+'Budget Information'!C26/19+'Izzat - Might'!C21</f>
        <v>90</v>
      </c>
      <c r="D21" s="144">
        <f>+'General Ledger'!S$192</f>
        <v>0</v>
      </c>
      <c r="E21" s="144">
        <f>+D21+'Izzat - Might'!E21</f>
        <v>0</v>
      </c>
      <c r="F21" s="144">
        <f>E21-C21</f>
        <v>-90</v>
      </c>
    </row>
    <row r="22" spans="1:6" ht="13" x14ac:dyDescent="0.3">
      <c r="A22" s="170"/>
      <c r="B22" s="144" t="str">
        <f>+'Budget Information'!B27</f>
        <v>Bahá'í International Fund</v>
      </c>
      <c r="C22" s="144">
        <f>+'Budget Information'!C27/19+'Izzat - Might'!C22</f>
        <v>180</v>
      </c>
      <c r="D22" s="144">
        <f>+'General Ledger'!T$192</f>
        <v>0</v>
      </c>
      <c r="E22" s="144">
        <f>+D22+'Izzat - Might'!E22</f>
        <v>0</v>
      </c>
      <c r="F22" s="144">
        <f t="shared" si="0"/>
        <v>-180</v>
      </c>
    </row>
    <row r="23" spans="1:6" ht="13" x14ac:dyDescent="0.3">
      <c r="A23" s="170"/>
      <c r="B23" s="144" t="str">
        <f>+'Budget Information'!B28</f>
        <v>Shrine of Abdu'l-Bahá</v>
      </c>
      <c r="C23" s="144">
        <f>+'Budget Information'!C28/19+'Izzat - Might'!C23</f>
        <v>450</v>
      </c>
      <c r="D23" s="144">
        <f>+'General Ledger'!U$192</f>
        <v>0</v>
      </c>
      <c r="E23" s="144">
        <f>+D23+'Izzat - Might'!E23</f>
        <v>50</v>
      </c>
      <c r="F23" s="144">
        <f t="shared" si="0"/>
        <v>-400</v>
      </c>
    </row>
    <row r="24" spans="1:6" ht="13" x14ac:dyDescent="0.3">
      <c r="A24" s="170"/>
      <c r="B24" s="144" t="str">
        <f>+'Budget Information'!B29</f>
        <v>Administration</v>
      </c>
      <c r="C24" s="144">
        <f>+'Budget Information'!C29/19+'Izzat - Might'!C24</f>
        <v>142.10526315789471</v>
      </c>
      <c r="D24" s="144">
        <f>+'General Ledger'!V$192</f>
        <v>0</v>
      </c>
      <c r="E24" s="144">
        <f>+D24+'Izzat - Might'!E24</f>
        <v>35.5</v>
      </c>
      <c r="F24" s="144">
        <f t="shared" si="0"/>
        <v>-106.60526315789471</v>
      </c>
    </row>
    <row r="25" spans="1:6" ht="13" x14ac:dyDescent="0.3">
      <c r="A25" s="170"/>
      <c r="B25" s="144" t="str">
        <f>+'Budget Information'!B30</f>
        <v>Scholarships</v>
      </c>
      <c r="C25" s="144">
        <f>+'Budget Information'!C30/19+'Izzat - Might'!C25</f>
        <v>47.368421052631582</v>
      </c>
      <c r="D25" s="144">
        <f>+'General Ledger'!W$192</f>
        <v>0</v>
      </c>
      <c r="E25" s="144">
        <f>+D25+'Izzat - Might'!E25</f>
        <v>0</v>
      </c>
      <c r="F25" s="144">
        <f t="shared" si="0"/>
        <v>-47.368421052631582</v>
      </c>
    </row>
    <row r="26" spans="1:6" ht="13" x14ac:dyDescent="0.3">
      <c r="A26" s="170"/>
      <c r="B26" s="144" t="str">
        <f>+'Budget Information'!B31</f>
        <v>Education</v>
      </c>
      <c r="C26" s="144">
        <f>+'Budget Information'!C31/19+'Izzat - Might'!C26</f>
        <v>0</v>
      </c>
      <c r="D26" s="144">
        <f>+'General Ledger'!X$192</f>
        <v>0</v>
      </c>
      <c r="E26" s="144">
        <f>+D26+'Izzat - Might'!E26</f>
        <v>0</v>
      </c>
      <c r="F26" s="144">
        <f t="shared" si="0"/>
        <v>0</v>
      </c>
    </row>
    <row r="27" spans="1:6" ht="13" x14ac:dyDescent="0.3">
      <c r="A27" s="170"/>
      <c r="B27" s="144" t="str">
        <f>+'Budget Information'!B32</f>
        <v>Teaching</v>
      </c>
      <c r="C27" s="144">
        <f>+'Budget Information'!C32/19+'Izzat - Might'!C27</f>
        <v>473.68421052631584</v>
      </c>
      <c r="D27" s="144">
        <f>+'General Ledger'!Y$192</f>
        <v>0</v>
      </c>
      <c r="E27" s="144">
        <f>+D27+'Izzat - Might'!E27</f>
        <v>0</v>
      </c>
      <c r="F27" s="144">
        <f t="shared" si="0"/>
        <v>-473.68421052631584</v>
      </c>
    </row>
    <row r="28" spans="1:6" ht="13" x14ac:dyDescent="0.3">
      <c r="A28" s="170"/>
      <c r="B28" s="144" t="str">
        <f>+'Budget Information'!B33</f>
        <v>Proclamation</v>
      </c>
      <c r="C28" s="144">
        <f>+'Budget Information'!C33/19+'Izzat - Might'!C28</f>
        <v>0</v>
      </c>
      <c r="D28" s="144">
        <f>+'General Ledger'!Z$192</f>
        <v>0</v>
      </c>
      <c r="E28" s="144">
        <f>+D28+'Izzat - Might'!E28</f>
        <v>0</v>
      </c>
      <c r="F28" s="144">
        <f>E28-C28</f>
        <v>0</v>
      </c>
    </row>
    <row r="29" spans="1:6" ht="13" x14ac:dyDescent="0.3">
      <c r="A29" s="170"/>
      <c r="B29" s="144" t="str">
        <f>+'Budget Information'!B34</f>
        <v>Area Teaching Committee</v>
      </c>
      <c r="C29" s="144">
        <f>+'Budget Information'!C34/19+'Izzat - Might'!C29</f>
        <v>180</v>
      </c>
      <c r="D29" s="144">
        <f>+'General Ledger'!AA$192</f>
        <v>0</v>
      </c>
      <c r="E29" s="144">
        <f>+D29+'Izzat - Might'!E29</f>
        <v>0</v>
      </c>
      <c r="F29" s="144">
        <f>E29-C29</f>
        <v>-180</v>
      </c>
    </row>
    <row r="30" spans="1:6" ht="12.75" customHeight="1" x14ac:dyDescent="0.3">
      <c r="A30" s="170"/>
      <c r="B30" s="144" t="str">
        <f>+'Budget Information'!B35</f>
        <v>Regional Bahá’í Center</v>
      </c>
      <c r="C30" s="144">
        <f>+'Budget Information'!C35/19+'Izzat - Might'!C30</f>
        <v>900</v>
      </c>
      <c r="D30" s="144">
        <f>+'General Ledger'!AB$192</f>
        <v>0</v>
      </c>
      <c r="E30" s="144">
        <f>+D30+'Izzat - Might'!E30</f>
        <v>100</v>
      </c>
      <c r="F30" s="144">
        <f>E30-C30</f>
        <v>-800</v>
      </c>
    </row>
    <row r="31" spans="1:6" ht="13" x14ac:dyDescent="0.3">
      <c r="A31" s="170"/>
      <c r="B31" s="144" t="str">
        <f>+'Budget Information'!B36</f>
        <v>Other Funds</v>
      </c>
      <c r="C31" s="144">
        <f>+'Budget Information'!C36/19+'Izzat - Might'!C31</f>
        <v>0</v>
      </c>
      <c r="D31" s="144">
        <f>+'General Ledger'!AC$192</f>
        <v>0</v>
      </c>
      <c r="E31" s="144">
        <f>+D31+'Izzat - Might'!E31</f>
        <v>0</v>
      </c>
      <c r="F31" s="144">
        <f>E31-C31</f>
        <v>0</v>
      </c>
    </row>
    <row r="32" spans="1:6" ht="13.5" thickBot="1" x14ac:dyDescent="0.35">
      <c r="A32" s="170"/>
      <c r="B32" s="111" t="str">
        <f>+'Budget Information'!B37</f>
        <v>Other-Misc</v>
      </c>
      <c r="C32" s="144">
        <f>+'Budget Information'!C37/19+'Izzat - Might'!C32</f>
        <v>473.68421052631584</v>
      </c>
      <c r="D32" s="144">
        <f>+'General Ledger'!AD$192</f>
        <v>0</v>
      </c>
      <c r="E32" s="111">
        <f>+D32+'Izzat - Might'!E32</f>
        <v>0</v>
      </c>
      <c r="F32" s="111">
        <f t="shared" si="0"/>
        <v>-473.68421052631584</v>
      </c>
    </row>
    <row r="33" spans="1:6" ht="13.5" thickBot="1" x14ac:dyDescent="0.35">
      <c r="A33" s="170"/>
      <c r="B33" s="150" t="s">
        <v>13</v>
      </c>
      <c r="C33" s="148">
        <f>SUM(C19:C32)</f>
        <v>9236.8421052631602</v>
      </c>
      <c r="D33" s="148">
        <f>SUM(D19:D32)</f>
        <v>0</v>
      </c>
      <c r="E33" s="148">
        <f>SUM(E19:E32)</f>
        <v>495.5</v>
      </c>
      <c r="F33" s="148">
        <f>SUM(F19:F32)</f>
        <v>-8741.3421052631602</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Ledger'!AG$192</f>
        <v>0</v>
      </c>
      <c r="E36" s="139">
        <f>+D36+'Izzat - Might'!E36</f>
        <v>0</v>
      </c>
      <c r="F36" s="177"/>
    </row>
    <row r="37" spans="1:6" ht="13" x14ac:dyDescent="0.3">
      <c r="A37" s="170"/>
      <c r="B37" s="144" t="s">
        <v>39</v>
      </c>
      <c r="C37" s="212"/>
      <c r="D37" s="144">
        <f>+'General Ledger'!AH$192</f>
        <v>0</v>
      </c>
      <c r="E37" s="144">
        <f>+D37+'Izzat - Might'!E37</f>
        <v>20</v>
      </c>
      <c r="F37" s="180"/>
    </row>
    <row r="38" spans="1:6" ht="13" x14ac:dyDescent="0.3">
      <c r="A38" s="170"/>
      <c r="B38" s="144" t="s">
        <v>40</v>
      </c>
      <c r="C38" s="212"/>
      <c r="D38" s="144">
        <f>+'General Ledger'!AI$192</f>
        <v>0</v>
      </c>
      <c r="E38" s="144">
        <f>+D38+'Izzat - Might'!E38</f>
        <v>0</v>
      </c>
      <c r="F38" s="180"/>
    </row>
    <row r="39" spans="1:6" ht="13" x14ac:dyDescent="0.3">
      <c r="A39" s="170"/>
      <c r="B39" s="144" t="s">
        <v>41</v>
      </c>
      <c r="C39" s="212"/>
      <c r="D39" s="144">
        <f>+'General Ledger'!AJ$192</f>
        <v>0</v>
      </c>
      <c r="E39" s="144">
        <f>+D39+'Izzat - Might'!E39</f>
        <v>0</v>
      </c>
      <c r="F39" s="180"/>
    </row>
    <row r="40" spans="1:6" ht="13" x14ac:dyDescent="0.3">
      <c r="A40" s="170"/>
      <c r="B40" s="144" t="s">
        <v>23</v>
      </c>
      <c r="C40" s="212"/>
      <c r="D40" s="144">
        <f>+'General Ledger'!AK$192</f>
        <v>0</v>
      </c>
      <c r="E40" s="144">
        <f>+D40+'Izzat - Might'!E40</f>
        <v>0</v>
      </c>
      <c r="F40" s="180"/>
    </row>
    <row r="41" spans="1:6" ht="13.5" thickBot="1" x14ac:dyDescent="0.35">
      <c r="A41" s="170"/>
      <c r="B41" s="111" t="str">
        <f>+'General Ledger'!AL2</f>
        <v>Other</v>
      </c>
      <c r="C41" s="213"/>
      <c r="D41" s="111">
        <f>+'General Ledger'!AL$192</f>
        <v>0</v>
      </c>
      <c r="E41" s="111">
        <f>+D41+'Izzat - Might'!E41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Ledger'!AO$192</f>
        <v>0</v>
      </c>
      <c r="E48" s="139">
        <f>+D48+'Izzat - Might'!E48</f>
        <v>0</v>
      </c>
      <c r="F48" s="154"/>
    </row>
    <row r="49" spans="1:6" ht="13" x14ac:dyDescent="0.3">
      <c r="A49" s="170"/>
      <c r="B49" s="144" t="s">
        <v>15</v>
      </c>
      <c r="C49" s="146"/>
      <c r="D49" s="144">
        <f>+'General Ledger'!AP$192</f>
        <v>0</v>
      </c>
      <c r="E49" s="144">
        <f>+D49+'Izzat - Might'!E49</f>
        <v>20</v>
      </c>
      <c r="F49" s="155"/>
    </row>
    <row r="50" spans="1:6" ht="13" x14ac:dyDescent="0.3">
      <c r="A50" s="170"/>
      <c r="B50" s="144" t="s">
        <v>16</v>
      </c>
      <c r="C50" s="146"/>
      <c r="D50" s="144">
        <f>+'General Ledger'!AQ$192</f>
        <v>0</v>
      </c>
      <c r="E50" s="144">
        <f>+D50+'Izzat - Might'!E50</f>
        <v>0</v>
      </c>
      <c r="F50" s="155"/>
    </row>
    <row r="51" spans="1:6" ht="13" x14ac:dyDescent="0.3">
      <c r="A51" s="170"/>
      <c r="B51" s="144" t="s">
        <v>17</v>
      </c>
      <c r="C51" s="146"/>
      <c r="D51" s="144">
        <f>+'General Ledger'!AR$192</f>
        <v>0</v>
      </c>
      <c r="E51" s="144">
        <f>+D51+'Izzat - Might'!E51</f>
        <v>0</v>
      </c>
      <c r="F51" s="155"/>
    </row>
    <row r="52" spans="1:6" ht="13" x14ac:dyDescent="0.3">
      <c r="A52" s="170"/>
      <c r="B52" s="144" t="s">
        <v>23</v>
      </c>
      <c r="C52" s="146"/>
      <c r="D52" s="144">
        <f>+'General Ledger'!AS$192</f>
        <v>0</v>
      </c>
      <c r="E52" s="144">
        <f>+D52+'Izzat - Might'!E52</f>
        <v>0</v>
      </c>
      <c r="F52" s="155"/>
    </row>
    <row r="53" spans="1:6" ht="13.5" thickBot="1" x14ac:dyDescent="0.35">
      <c r="A53" s="170"/>
      <c r="B53" s="111" t="str">
        <f>+'General Ledger'!AT2</f>
        <v>Other</v>
      </c>
      <c r="C53" s="147"/>
      <c r="D53" s="111">
        <f>+'General Ledger'!AT$192</f>
        <v>0</v>
      </c>
      <c r="E53" s="111">
        <f>+D53+'Izzat - Might'!E53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170" t="s">
        <v>46</v>
      </c>
      <c r="B58" s="140" t="s">
        <v>6</v>
      </c>
      <c r="C58" s="159"/>
      <c r="D58" s="159"/>
      <c r="E58" s="164">
        <f>'General Ledger'!I190</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70"/>
      <c r="B61" s="137" t="s">
        <v>47</v>
      </c>
      <c r="C61" s="162"/>
      <c r="D61" s="163"/>
      <c r="E61" s="176">
        <f>+E60+E59+E58</f>
        <v>1364</v>
      </c>
      <c r="F61" s="168"/>
    </row>
    <row r="62" spans="1:6" ht="13" x14ac:dyDescent="0.3">
      <c r="A62" s="125"/>
      <c r="E62" s="55"/>
      <c r="F62" s="126"/>
    </row>
    <row r="63" spans="1:6" ht="13.5" thickBot="1" x14ac:dyDescent="0.35">
      <c r="A63" s="125"/>
      <c r="B63" s="30" t="s">
        <v>155</v>
      </c>
      <c r="C63" s="361"/>
      <c r="D63" s="361"/>
      <c r="E63" s="361"/>
      <c r="F63" s="126"/>
    </row>
    <row r="64" spans="1:6" ht="13" thickBot="1" x14ac:dyDescent="0.3">
      <c r="A64" s="132"/>
      <c r="B64" s="99"/>
      <c r="C64" s="99"/>
      <c r="D64" s="99"/>
      <c r="E64" s="99"/>
      <c r="F64" s="133"/>
    </row>
  </sheetData>
  <sheetProtection sheet="1" objects="1" scenarios="1"/>
  <mergeCells count="8">
    <mergeCell ref="A1:E1"/>
    <mergeCell ref="A2:E2"/>
    <mergeCell ref="A56:B56"/>
    <mergeCell ref="C63:E63"/>
    <mergeCell ref="A3:B3"/>
    <mergeCell ref="A4:B4"/>
    <mergeCell ref="A6:B6"/>
    <mergeCell ref="A44:B44"/>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64"/>
  <sheetViews>
    <sheetView zoomScale="90" zoomScaleNormal="90" workbookViewId="0">
      <pane ySplit="6" topLeftCell="A7" activePane="bottomLeft" state="frozen"/>
      <selection pane="bottomLeft" activeCell="E56" sqref="E56"/>
    </sheetView>
  </sheetViews>
  <sheetFormatPr defaultRowHeight="12.5" x14ac:dyDescent="0.25"/>
  <cols>
    <col min="1" max="1" width="17.54296875" customWidth="1"/>
    <col min="2" max="2" width="26.54296875" customWidth="1"/>
    <col min="3" max="6" width="13.6328125" customWidth="1"/>
  </cols>
  <sheetData>
    <row r="1" spans="1:6" ht="15.5" x14ac:dyDescent="0.35">
      <c r="A1" s="124"/>
      <c r="B1" s="254"/>
      <c r="C1" s="255" t="s">
        <v>0</v>
      </c>
      <c r="D1" s="254"/>
      <c r="E1" s="245"/>
      <c r="F1" s="262"/>
    </row>
    <row r="2" spans="1:6" ht="13.5" thickBot="1" x14ac:dyDescent="0.35">
      <c r="A2" s="132"/>
      <c r="B2" s="99"/>
      <c r="C2" s="267" t="str">
        <f>+'Budget Information'!$B$2</f>
        <v>Type your Community's name here</v>
      </c>
      <c r="D2" s="99"/>
      <c r="E2" s="133"/>
      <c r="F2" s="258"/>
    </row>
    <row r="3" spans="1:6" ht="13" x14ac:dyDescent="0.3">
      <c r="A3" s="373" t="s">
        <v>188</v>
      </c>
      <c r="B3" s="374"/>
      <c r="C3" s="259"/>
      <c r="D3" s="254"/>
      <c r="E3" s="245"/>
      <c r="F3" s="263" t="s">
        <v>31</v>
      </c>
    </row>
    <row r="4" spans="1:6" ht="13.5" thickBot="1" x14ac:dyDescent="0.35">
      <c r="A4" s="365" t="s">
        <v>209</v>
      </c>
      <c r="B4" s="367"/>
      <c r="C4" s="260"/>
      <c r="D4" s="99"/>
      <c r="E4" s="133"/>
      <c r="F4" s="62" t="s">
        <v>4</v>
      </c>
    </row>
    <row r="5" spans="1:6" ht="13" thickBot="1" x14ac:dyDescent="0.3">
      <c r="A5" s="125"/>
      <c r="C5" s="263" t="s">
        <v>2</v>
      </c>
      <c r="D5" s="264" t="s">
        <v>4</v>
      </c>
      <c r="E5" s="265"/>
      <c r="F5" s="62" t="s">
        <v>32</v>
      </c>
    </row>
    <row r="6" spans="1:6" ht="13" thickBot="1" x14ac:dyDescent="0.3">
      <c r="A6" s="240" t="s">
        <v>35</v>
      </c>
      <c r="B6" s="4"/>
      <c r="C6" s="60" t="s">
        <v>3</v>
      </c>
      <c r="D6" s="256" t="s">
        <v>33</v>
      </c>
      <c r="E6" s="257" t="s">
        <v>2</v>
      </c>
      <c r="F6" s="60"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x14ac:dyDescent="0.25">
      <c r="A13" s="240"/>
      <c r="B13" s="140" t="s">
        <v>10</v>
      </c>
      <c r="C13" s="228">
        <f>+'Budget Information'!C15/19+'Mashiyyat - Will'!C13</f>
        <v>10263.15789473684</v>
      </c>
      <c r="D13" s="139">
        <f>+'General Ledger'!K$213</f>
        <v>0</v>
      </c>
      <c r="E13" s="228">
        <f>+D13+'Mashiyyat - Will'!E13</f>
        <v>1635</v>
      </c>
      <c r="F13" s="139">
        <f>E13-C13</f>
        <v>-8628.1578947368398</v>
      </c>
    </row>
    <row r="14" spans="1:6" x14ac:dyDescent="0.25">
      <c r="A14" s="240"/>
      <c r="B14" s="151" t="s">
        <v>105</v>
      </c>
      <c r="C14" s="229"/>
      <c r="D14" s="307">
        <f>+'General Ledger'!L$213</f>
        <v>0</v>
      </c>
      <c r="E14" s="227">
        <f>+D14+'Mashiyyat - Will'!E14</f>
        <v>24.5</v>
      </c>
      <c r="F14" s="180"/>
    </row>
    <row r="15" spans="1:6" x14ac:dyDescent="0.25">
      <c r="A15" s="240"/>
      <c r="B15" s="151" t="s">
        <v>158</v>
      </c>
      <c r="C15" s="229"/>
      <c r="D15" s="144">
        <f>+'General Ledger'!M$213</f>
        <v>0</v>
      </c>
      <c r="E15" s="227">
        <f>+D15+'Mashiyyat - Will'!E15</f>
        <v>0</v>
      </c>
      <c r="F15" s="180"/>
    </row>
    <row r="16" spans="1:6" ht="13" thickBot="1" x14ac:dyDescent="0.3">
      <c r="A16" s="240"/>
      <c r="B16" s="111" t="s">
        <v>57</v>
      </c>
      <c r="C16" s="230"/>
      <c r="D16" s="111">
        <f>+'General Ledger'!N$213</f>
        <v>0</v>
      </c>
      <c r="E16" s="231">
        <f>+D16+'Mashiyyat - Will'!E16</f>
        <v>0</v>
      </c>
      <c r="F16" s="181"/>
    </row>
    <row r="17" spans="1:6" ht="13.5" thickBot="1" x14ac:dyDescent="0.35">
      <c r="A17" s="240"/>
      <c r="B17" s="150" t="s">
        <v>36</v>
      </c>
      <c r="C17" s="172">
        <f>+SUM(C13:C14)</f>
        <v>10263.15789473684</v>
      </c>
      <c r="D17" s="148">
        <f>+SUM(D13:D14)</f>
        <v>0</v>
      </c>
      <c r="E17" s="184">
        <f>+SUM(E13:E14)</f>
        <v>1659.5</v>
      </c>
      <c r="F17" s="148">
        <f>+SUM(F13:F14)</f>
        <v>-8628.1578947368398</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Information'!C24/19+'Mashiyyat - Will'!C19</f>
        <v>1000</v>
      </c>
      <c r="D19" s="139">
        <f>+'General Ledger'!Q$213</f>
        <v>0</v>
      </c>
      <c r="E19" s="139">
        <f>+D19+'Mashiyyat - Will'!E19</f>
        <v>100</v>
      </c>
      <c r="F19" s="139">
        <f>E19-C19</f>
        <v>-900</v>
      </c>
    </row>
    <row r="20" spans="1:6" ht="13" x14ac:dyDescent="0.3">
      <c r="A20" s="170"/>
      <c r="B20" s="144" t="str">
        <f>+'Budget Information'!B25</f>
        <v>National Bahá'í Fund</v>
      </c>
      <c r="C20" s="144">
        <f>+'Budget Information'!C25/19+'Mashiyyat - Will'!C20</f>
        <v>6000</v>
      </c>
      <c r="D20" s="144">
        <f>+'General Ledger'!R$213</f>
        <v>0</v>
      </c>
      <c r="E20" s="144">
        <f>+D20+'Mashiyyat - Will'!E20</f>
        <v>210</v>
      </c>
      <c r="F20" s="144">
        <f t="shared" ref="F20:F32" si="0">E20-C20</f>
        <v>-5790</v>
      </c>
    </row>
    <row r="21" spans="1:6" ht="13" x14ac:dyDescent="0.3">
      <c r="A21" s="170"/>
      <c r="B21" s="144" t="str">
        <f>+'Budget Information'!B26</f>
        <v>Continental Bahá'í Fund</v>
      </c>
      <c r="C21" s="144">
        <f>+'Budget Information'!C26/19+'Mashiyyat - Will'!C21</f>
        <v>100</v>
      </c>
      <c r="D21" s="144">
        <f>+'General Ledger'!S$213</f>
        <v>0</v>
      </c>
      <c r="E21" s="144">
        <f>+D21+'Mashiyyat - Will'!E21</f>
        <v>0</v>
      </c>
      <c r="F21" s="144">
        <f>E21-C21</f>
        <v>-100</v>
      </c>
    </row>
    <row r="22" spans="1:6" ht="13" x14ac:dyDescent="0.3">
      <c r="A22" s="170"/>
      <c r="B22" s="144" t="str">
        <f>+'Budget Information'!B27</f>
        <v>Bahá'í International Fund</v>
      </c>
      <c r="C22" s="144">
        <f>+'Budget Information'!C27/19+'Mashiyyat - Will'!C22</f>
        <v>200</v>
      </c>
      <c r="D22" s="144">
        <f>+'General Ledger'!T$213</f>
        <v>0</v>
      </c>
      <c r="E22" s="144">
        <f>+D22+'Mashiyyat - Will'!E22</f>
        <v>0</v>
      </c>
      <c r="F22" s="144">
        <f t="shared" si="0"/>
        <v>-200</v>
      </c>
    </row>
    <row r="23" spans="1:6" ht="13" x14ac:dyDescent="0.3">
      <c r="A23" s="170"/>
      <c r="B23" s="144" t="str">
        <f>+'Budget Information'!B28</f>
        <v>Shrine of Abdu'l-Bahá</v>
      </c>
      <c r="C23" s="144">
        <f>+'Budget Information'!C28/19+'Mashiyyat - Will'!C23</f>
        <v>500</v>
      </c>
      <c r="D23" s="144">
        <f>+'General Ledger'!U$213</f>
        <v>0</v>
      </c>
      <c r="E23" s="144">
        <f>+D23+'Mashiyyat - Will'!E23</f>
        <v>50</v>
      </c>
      <c r="F23" s="144">
        <f t="shared" si="0"/>
        <v>-450</v>
      </c>
    </row>
    <row r="24" spans="1:6" ht="13" x14ac:dyDescent="0.3">
      <c r="A24" s="170"/>
      <c r="B24" s="144" t="str">
        <f>+'Budget Information'!B29</f>
        <v>Administration</v>
      </c>
      <c r="C24" s="144">
        <f>+'Budget Information'!C29/19+'Mashiyyat - Will'!C24</f>
        <v>157.89473684210523</v>
      </c>
      <c r="D24" s="144">
        <f>+'General Ledger'!V$213</f>
        <v>0</v>
      </c>
      <c r="E24" s="144">
        <f>+D24+'Mashiyyat - Will'!E24</f>
        <v>35.5</v>
      </c>
      <c r="F24" s="144">
        <f t="shared" si="0"/>
        <v>-122.39473684210523</v>
      </c>
    </row>
    <row r="25" spans="1:6" ht="13" x14ac:dyDescent="0.3">
      <c r="A25" s="170"/>
      <c r="B25" s="144" t="str">
        <f>+'Budget Information'!B30</f>
        <v>Scholarships</v>
      </c>
      <c r="C25" s="144">
        <f>+'Budget Information'!C30/19+'Mashiyyat - Will'!C25</f>
        <v>52.631578947368425</v>
      </c>
      <c r="D25" s="144">
        <f>+'General Ledger'!W$213</f>
        <v>0</v>
      </c>
      <c r="E25" s="144">
        <f>+D25+'Mashiyyat - Will'!E25</f>
        <v>0</v>
      </c>
      <c r="F25" s="144">
        <f t="shared" si="0"/>
        <v>-52.631578947368425</v>
      </c>
    </row>
    <row r="26" spans="1:6" ht="13" x14ac:dyDescent="0.3">
      <c r="A26" s="170"/>
      <c r="B26" s="144" t="str">
        <f>+'Budget Information'!B31</f>
        <v>Education</v>
      </c>
      <c r="C26" s="144">
        <f>+'Budget Information'!C31/19+'Mashiyyat - Will'!C26</f>
        <v>0</v>
      </c>
      <c r="D26" s="144">
        <f>+'General Ledger'!X$213</f>
        <v>0</v>
      </c>
      <c r="E26" s="144">
        <f>+D26+'Mashiyyat - Will'!E26</f>
        <v>0</v>
      </c>
      <c r="F26" s="144">
        <f t="shared" si="0"/>
        <v>0</v>
      </c>
    </row>
    <row r="27" spans="1:6" ht="13" x14ac:dyDescent="0.3">
      <c r="A27" s="170"/>
      <c r="B27" s="144" t="str">
        <f>+'Budget Information'!B32</f>
        <v>Teaching</v>
      </c>
      <c r="C27" s="144">
        <f>+'Budget Information'!C32/19+'Mashiyyat - Will'!C27</f>
        <v>526.31578947368428</v>
      </c>
      <c r="D27" s="144">
        <f>+'General Ledger'!Y$213</f>
        <v>0</v>
      </c>
      <c r="E27" s="144">
        <f>+D27+'Mashiyyat - Will'!E27</f>
        <v>0</v>
      </c>
      <c r="F27" s="144">
        <f t="shared" si="0"/>
        <v>-526.31578947368428</v>
      </c>
    </row>
    <row r="28" spans="1:6" ht="13" x14ac:dyDescent="0.3">
      <c r="A28" s="170"/>
      <c r="B28" s="144" t="str">
        <f>+'Budget Information'!B33</f>
        <v>Proclamation</v>
      </c>
      <c r="C28" s="144">
        <f>+'Budget Information'!C33/19+'Mashiyyat - Will'!C28</f>
        <v>0</v>
      </c>
      <c r="D28" s="144">
        <f>+'General Ledger'!Z$213</f>
        <v>0</v>
      </c>
      <c r="E28" s="144">
        <f>+D28+'Mashiyyat - Will'!E28</f>
        <v>0</v>
      </c>
      <c r="F28" s="144">
        <f>E28-C28</f>
        <v>0</v>
      </c>
    </row>
    <row r="29" spans="1:6" ht="13" x14ac:dyDescent="0.3">
      <c r="A29" s="170"/>
      <c r="B29" s="144" t="str">
        <f>+'Budget Information'!B34</f>
        <v>Area Teaching Committee</v>
      </c>
      <c r="C29" s="144">
        <f>+'Budget Information'!C34/19+'Mashiyyat - Will'!C29</f>
        <v>200</v>
      </c>
      <c r="D29" s="144">
        <f>+'General Ledger'!AA$213</f>
        <v>0</v>
      </c>
      <c r="E29" s="144">
        <f>+D29+'Mashiyyat - Will'!E29</f>
        <v>0</v>
      </c>
      <c r="F29" s="144">
        <f>E29-C29</f>
        <v>-200</v>
      </c>
    </row>
    <row r="30" spans="1:6" ht="13" x14ac:dyDescent="0.3">
      <c r="A30" s="170"/>
      <c r="B30" s="144" t="str">
        <f>+'Budget Information'!B35</f>
        <v>Regional Bahá’í Center</v>
      </c>
      <c r="C30" s="144">
        <f>+'Budget Information'!C35/19+'Mashiyyat - Will'!C30</f>
        <v>1000</v>
      </c>
      <c r="D30" s="144">
        <f>+'General Ledger'!AB$213</f>
        <v>0</v>
      </c>
      <c r="E30" s="144">
        <f>+D30+'Mashiyyat - Will'!E30</f>
        <v>100</v>
      </c>
      <c r="F30" s="144">
        <f>E30-C30</f>
        <v>-900</v>
      </c>
    </row>
    <row r="31" spans="1:6" ht="13" x14ac:dyDescent="0.3">
      <c r="A31" s="170"/>
      <c r="B31" s="144" t="str">
        <f>+'Budget Information'!B36</f>
        <v>Other Funds</v>
      </c>
      <c r="C31" s="144">
        <f>+'Budget Information'!C36/19+'Mashiyyat - Will'!C31</f>
        <v>0</v>
      </c>
      <c r="D31" s="144">
        <f>+'General Ledger'!AC$213</f>
        <v>0</v>
      </c>
      <c r="E31" s="144">
        <f>+D31+'Mashiyyat - Will'!E31</f>
        <v>0</v>
      </c>
      <c r="F31" s="144">
        <f>E31-C31</f>
        <v>0</v>
      </c>
    </row>
    <row r="32" spans="1:6" ht="13.5" thickBot="1" x14ac:dyDescent="0.35">
      <c r="A32" s="170"/>
      <c r="B32" s="268" t="str">
        <f>+'Budget Information'!B37</f>
        <v>Other-Misc</v>
      </c>
      <c r="C32" s="268">
        <f>+'Budget Information'!C37/19+'Mashiyyat - Will'!C32</f>
        <v>526.31578947368428</v>
      </c>
      <c r="D32" s="268">
        <f>+'General Ledger'!AD$213</f>
        <v>0</v>
      </c>
      <c r="E32" s="268">
        <f>+D32+'Mashiyyat - Will'!E32</f>
        <v>0</v>
      </c>
      <c r="F32" s="268">
        <f t="shared" si="0"/>
        <v>-526.31578947368428</v>
      </c>
    </row>
    <row r="33" spans="1:6" ht="13.5" thickBot="1" x14ac:dyDescent="0.35">
      <c r="A33" s="170"/>
      <c r="B33" s="185" t="s">
        <v>13</v>
      </c>
      <c r="C33" s="138">
        <f>SUM(C19:C32)</f>
        <v>10263.157894736843</v>
      </c>
      <c r="D33" s="138">
        <f>SUM(D19:D32)</f>
        <v>0</v>
      </c>
      <c r="E33" s="138">
        <f>SUM(E19:E32)</f>
        <v>495.5</v>
      </c>
      <c r="F33" s="138">
        <f>SUM(F19:F32)</f>
        <v>-9767.6578947368416</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Ledger'!AG$213</f>
        <v>0</v>
      </c>
      <c r="E36" s="139">
        <f>+D36+'Mashiyyat - Will'!E36</f>
        <v>0</v>
      </c>
      <c r="F36" s="177"/>
    </row>
    <row r="37" spans="1:6" ht="13" x14ac:dyDescent="0.3">
      <c r="A37" s="170"/>
      <c r="B37" s="144" t="s">
        <v>39</v>
      </c>
      <c r="C37" s="212"/>
      <c r="D37" s="144">
        <f>+'General Ledger'!AH$213</f>
        <v>0</v>
      </c>
      <c r="E37" s="144">
        <f>+D37+'Mashiyyat - Will'!E37</f>
        <v>20</v>
      </c>
      <c r="F37" s="180"/>
    </row>
    <row r="38" spans="1:6" ht="13" x14ac:dyDescent="0.3">
      <c r="A38" s="170"/>
      <c r="B38" s="144" t="s">
        <v>40</v>
      </c>
      <c r="C38" s="212"/>
      <c r="D38" s="144">
        <f>+'General Ledger'!AI$213</f>
        <v>0</v>
      </c>
      <c r="E38" s="144">
        <f>+D38+'Mashiyyat - Will'!E38</f>
        <v>0</v>
      </c>
      <c r="F38" s="180"/>
    </row>
    <row r="39" spans="1:6" ht="13" x14ac:dyDescent="0.3">
      <c r="A39" s="170"/>
      <c r="B39" s="144" t="s">
        <v>41</v>
      </c>
      <c r="C39" s="212"/>
      <c r="D39" s="144">
        <f>+'General Ledger'!AJ$213</f>
        <v>0</v>
      </c>
      <c r="E39" s="144">
        <f>+D39+'Mashiyyat - Will'!E39</f>
        <v>0</v>
      </c>
      <c r="F39" s="180"/>
    </row>
    <row r="40" spans="1:6" ht="13" x14ac:dyDescent="0.3">
      <c r="A40" s="170"/>
      <c r="B40" s="144" t="s">
        <v>23</v>
      </c>
      <c r="C40" s="212"/>
      <c r="D40" s="144">
        <f>+'General Ledger'!AK$213</f>
        <v>0</v>
      </c>
      <c r="E40" s="144">
        <f>+D40+'Mashiyyat - Will'!E40</f>
        <v>0</v>
      </c>
      <c r="F40" s="180"/>
    </row>
    <row r="41" spans="1:6" ht="13.5" thickBot="1" x14ac:dyDescent="0.35">
      <c r="A41" s="170"/>
      <c r="B41" s="111" t="str">
        <f>+'General Ledger'!AL2</f>
        <v>Other</v>
      </c>
      <c r="C41" s="213"/>
      <c r="D41" s="111">
        <f>+'General Ledger'!AL$213</f>
        <v>0</v>
      </c>
      <c r="E41" s="111">
        <f>+D41+'Mashiyyat - Will'!E41</f>
        <v>0</v>
      </c>
      <c r="F41" s="181"/>
    </row>
    <row r="42" spans="1:6" ht="13.5" thickBot="1" x14ac:dyDescent="0.35">
      <c r="A42" s="170"/>
      <c r="B42" s="138" t="s">
        <v>42</v>
      </c>
      <c r="C42" s="178"/>
      <c r="D42" s="138">
        <f>+SUM(D36:D41)</f>
        <v>0</v>
      </c>
      <c r="E42" s="138">
        <f>+SUM(E36:E41)</f>
        <v>20</v>
      </c>
      <c r="F42" s="178"/>
    </row>
    <row r="43" spans="1:6" ht="13.5" thickBot="1" x14ac:dyDescent="0.35">
      <c r="A43" s="170" t="s">
        <v>196</v>
      </c>
      <c r="B43" s="98"/>
      <c r="C43" s="32"/>
      <c r="D43" s="98"/>
      <c r="E43" s="98"/>
      <c r="F43" s="171"/>
    </row>
    <row r="44" spans="1:6" ht="13.5" thickBot="1" x14ac:dyDescent="0.35">
      <c r="A44" s="319"/>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Ledger'!AO$213</f>
        <v>0</v>
      </c>
      <c r="E48" s="139">
        <f>+D48+'Mashiyyat - Will'!E48</f>
        <v>0</v>
      </c>
      <c r="F48" s="154"/>
    </row>
    <row r="49" spans="1:6" ht="13" x14ac:dyDescent="0.3">
      <c r="A49" s="170"/>
      <c r="B49" s="144" t="s">
        <v>15</v>
      </c>
      <c r="C49" s="146"/>
      <c r="D49" s="144">
        <f>+'General Ledger'!AP$213</f>
        <v>0</v>
      </c>
      <c r="E49" s="144">
        <f>+D49+'Mashiyyat - Will'!E49</f>
        <v>20</v>
      </c>
      <c r="F49" s="155"/>
    </row>
    <row r="50" spans="1:6" ht="13" x14ac:dyDescent="0.3">
      <c r="A50" s="170"/>
      <c r="B50" s="144" t="s">
        <v>16</v>
      </c>
      <c r="C50" s="146"/>
      <c r="D50" s="144">
        <f>+'General Ledger'!AQ$213</f>
        <v>0</v>
      </c>
      <c r="E50" s="144">
        <f>+D50+'Mashiyyat - Will'!E50</f>
        <v>0</v>
      </c>
      <c r="F50" s="155"/>
    </row>
    <row r="51" spans="1:6" ht="13" x14ac:dyDescent="0.3">
      <c r="A51" s="170"/>
      <c r="B51" s="144" t="s">
        <v>17</v>
      </c>
      <c r="C51" s="146"/>
      <c r="D51" s="144">
        <f>+'General Ledger'!AR$213</f>
        <v>0</v>
      </c>
      <c r="E51" s="144">
        <f>+D51+'Mashiyyat - Will'!E51</f>
        <v>0</v>
      </c>
      <c r="F51" s="155"/>
    </row>
    <row r="52" spans="1:6" ht="13" x14ac:dyDescent="0.3">
      <c r="A52" s="170"/>
      <c r="B52" s="144" t="s">
        <v>23</v>
      </c>
      <c r="C52" s="146"/>
      <c r="D52" s="144">
        <f>+'General Ledger'!AS$213</f>
        <v>0</v>
      </c>
      <c r="E52" s="144">
        <f>+D52+'Mashiyyat - Will'!E52</f>
        <v>0</v>
      </c>
      <c r="F52" s="155"/>
    </row>
    <row r="53" spans="1:6" ht="13.5" thickBot="1" x14ac:dyDescent="0.35">
      <c r="A53" s="170"/>
      <c r="B53" s="111" t="str">
        <f>+'General Ledger'!AT2</f>
        <v>Other</v>
      </c>
      <c r="C53" s="147"/>
      <c r="D53" s="111">
        <f>+'General Ledger'!AT$213</f>
        <v>0</v>
      </c>
      <c r="E53" s="111">
        <f>+D53+'Mashiyyat - Will'!E53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170" t="s">
        <v>46</v>
      </c>
      <c r="B58" s="140" t="s">
        <v>6</v>
      </c>
      <c r="C58" s="159"/>
      <c r="D58" s="159"/>
      <c r="E58" s="164">
        <f>'General Ledger'!I211</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70"/>
      <c r="B61" s="249" t="s">
        <v>47</v>
      </c>
      <c r="C61" s="250"/>
      <c r="D61" s="251"/>
      <c r="E61" s="176">
        <f>+E60+E59+E58</f>
        <v>1364</v>
      </c>
      <c r="F61" s="153"/>
    </row>
    <row r="62" spans="1:6" ht="13" x14ac:dyDescent="0.3">
      <c r="A62" s="125"/>
      <c r="E62" s="55"/>
      <c r="F62" s="126"/>
    </row>
    <row r="63" spans="1:6" ht="13.5" thickBot="1" x14ac:dyDescent="0.35">
      <c r="A63" s="125"/>
      <c r="B63" s="30" t="s">
        <v>199</v>
      </c>
      <c r="C63" s="361"/>
      <c r="D63" s="361"/>
      <c r="E63" s="361"/>
      <c r="F63" s="126"/>
    </row>
    <row r="64" spans="1:6" ht="13" thickBot="1" x14ac:dyDescent="0.3">
      <c r="A64" s="132"/>
      <c r="B64" s="99"/>
      <c r="C64" s="99"/>
      <c r="D64" s="99"/>
      <c r="E64" s="99"/>
      <c r="F64" s="133"/>
    </row>
  </sheetData>
  <sheetProtection sheet="1" objects="1" scenarios="1"/>
  <mergeCells count="5">
    <mergeCell ref="A56:B56"/>
    <mergeCell ref="C63:E63"/>
    <mergeCell ref="A3:B3"/>
    <mergeCell ref="A4:B4"/>
    <mergeCell ref="A44:B44"/>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64"/>
  <sheetViews>
    <sheetView zoomScale="90" zoomScaleNormal="90" workbookViewId="0">
      <pane ySplit="6" topLeftCell="A7" activePane="bottomLeft" state="frozen"/>
      <selection pane="bottomLeft" activeCell="E59" sqref="E59"/>
    </sheetView>
  </sheetViews>
  <sheetFormatPr defaultRowHeight="12.5" x14ac:dyDescent="0.25"/>
  <cols>
    <col min="1" max="1" width="17.54296875" customWidth="1"/>
    <col min="2" max="2" width="26.54296875" customWidth="1"/>
    <col min="3" max="6" width="13.6328125" customWidth="1"/>
  </cols>
  <sheetData>
    <row r="1" spans="1:6" ht="13" x14ac:dyDescent="0.3">
      <c r="A1" s="362" t="s">
        <v>0</v>
      </c>
      <c r="B1" s="363"/>
      <c r="C1" s="363"/>
      <c r="D1" s="363"/>
      <c r="E1" s="364"/>
      <c r="F1" s="262"/>
    </row>
    <row r="2" spans="1:6" ht="13.5" thickBot="1" x14ac:dyDescent="0.35">
      <c r="A2" s="365" t="str">
        <f>'Budget Information'!B2</f>
        <v>Type your Community's name here</v>
      </c>
      <c r="B2" s="366"/>
      <c r="C2" s="366"/>
      <c r="D2" s="366"/>
      <c r="E2" s="367"/>
      <c r="F2" s="258"/>
    </row>
    <row r="3" spans="1:6" ht="13" x14ac:dyDescent="0.3">
      <c r="A3" s="362" t="s">
        <v>188</v>
      </c>
      <c r="B3" s="364"/>
      <c r="C3" s="269"/>
      <c r="D3" s="254"/>
      <c r="E3" s="254"/>
      <c r="F3" s="263" t="s">
        <v>31</v>
      </c>
    </row>
    <row r="4" spans="1:6" ht="13.5" thickBot="1" x14ac:dyDescent="0.35">
      <c r="A4" s="365" t="s">
        <v>210</v>
      </c>
      <c r="B4" s="367"/>
      <c r="C4" s="270"/>
      <c r="D4" s="99"/>
      <c r="E4" s="99"/>
      <c r="F4" s="62" t="s">
        <v>4</v>
      </c>
    </row>
    <row r="5" spans="1:6" x14ac:dyDescent="0.25">
      <c r="C5" s="263" t="s">
        <v>2</v>
      </c>
      <c r="D5" s="27" t="s">
        <v>4</v>
      </c>
      <c r="E5" s="27"/>
      <c r="F5" s="62" t="s">
        <v>32</v>
      </c>
    </row>
    <row r="6" spans="1:6" ht="13.5" thickBot="1" x14ac:dyDescent="0.35">
      <c r="A6" s="369" t="s">
        <v>35</v>
      </c>
      <c r="B6" s="369"/>
      <c r="C6" s="60" t="s">
        <v>3</v>
      </c>
      <c r="D6" s="279" t="s">
        <v>33</v>
      </c>
      <c r="E6" s="279" t="s">
        <v>2</v>
      </c>
      <c r="F6" s="59" t="s">
        <v>34</v>
      </c>
    </row>
    <row r="7" spans="1:6" ht="13.5" thickBot="1" x14ac:dyDescent="0.35">
      <c r="A7" s="240"/>
      <c r="B7" s="179" t="s">
        <v>5</v>
      </c>
      <c r="C7" s="271"/>
      <c r="D7" s="271"/>
      <c r="E7" s="271"/>
      <c r="F7" s="272"/>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x14ac:dyDescent="0.25">
      <c r="A13" s="240"/>
      <c r="B13" s="140" t="s">
        <v>10</v>
      </c>
      <c r="C13" s="228">
        <f>+'Budget Information'!C15/19+'Ilm - Knowledge'!C13</f>
        <v>11289.473684210523</v>
      </c>
      <c r="D13" s="139">
        <f>+'General Ledger'!K$234</f>
        <v>0</v>
      </c>
      <c r="E13" s="228">
        <f>+D13+'Ilm - Knowledge'!E13</f>
        <v>1635</v>
      </c>
      <c r="F13" s="139">
        <f>E13-C13</f>
        <v>-9654.4736842105231</v>
      </c>
    </row>
    <row r="14" spans="1:6" x14ac:dyDescent="0.25">
      <c r="A14" s="240"/>
      <c r="B14" s="151" t="s">
        <v>105</v>
      </c>
      <c r="C14" s="229"/>
      <c r="D14" s="307">
        <f>+'General Ledger'!L$234</f>
        <v>0</v>
      </c>
      <c r="E14" s="227">
        <f>+D14+'Ilm - Knowledge'!E14</f>
        <v>24.5</v>
      </c>
      <c r="F14" s="180"/>
    </row>
    <row r="15" spans="1:6" x14ac:dyDescent="0.25">
      <c r="A15" s="240"/>
      <c r="B15" s="151" t="s">
        <v>158</v>
      </c>
      <c r="C15" s="229"/>
      <c r="D15" s="144">
        <f>+'General Ledger'!M$234</f>
        <v>0</v>
      </c>
      <c r="E15" s="227">
        <f>+D15+'Ilm - Knowledge'!E15</f>
        <v>0</v>
      </c>
      <c r="F15" s="180"/>
    </row>
    <row r="16" spans="1:6" ht="13" thickBot="1" x14ac:dyDescent="0.3">
      <c r="A16" s="240"/>
      <c r="B16" s="111" t="s">
        <v>57</v>
      </c>
      <c r="C16" s="230"/>
      <c r="D16" s="111">
        <f>+'General Ledger'!N$234</f>
        <v>0</v>
      </c>
      <c r="E16" s="231">
        <f>+D16+'Ilm - Knowledge'!E16</f>
        <v>0</v>
      </c>
      <c r="F16" s="181"/>
    </row>
    <row r="17" spans="1:6" ht="13.5" thickBot="1" x14ac:dyDescent="0.35">
      <c r="A17" s="240"/>
      <c r="B17" s="150" t="s">
        <v>36</v>
      </c>
      <c r="C17" s="172">
        <f>+SUM(C13:C14)</f>
        <v>11289.473684210523</v>
      </c>
      <c r="D17" s="148">
        <f>+SUM(D13:D14)</f>
        <v>0</v>
      </c>
      <c r="E17" s="184">
        <f>+SUM(E13:E14)</f>
        <v>1659.5</v>
      </c>
      <c r="F17" s="148">
        <f>+SUM(F13:F14)</f>
        <v>-9654.4736842105231</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Information'!C24/19+'Ilm - Knowledge'!C19</f>
        <v>1100</v>
      </c>
      <c r="D19" s="139">
        <f>+'General Ledger'!Q$234</f>
        <v>0</v>
      </c>
      <c r="E19" s="139">
        <f>+D19+'Ilm - Knowledge'!E19</f>
        <v>100</v>
      </c>
      <c r="F19" s="139">
        <f t="shared" ref="F19:F32" si="0">E19-C19</f>
        <v>-1000</v>
      </c>
    </row>
    <row r="20" spans="1:6" ht="13" x14ac:dyDescent="0.3">
      <c r="A20" s="170"/>
      <c r="B20" s="144" t="str">
        <f>+'Budget Information'!B25</f>
        <v>National Bahá'í Fund</v>
      </c>
      <c r="C20" s="144">
        <f>+'Budget Information'!C25/19+'Ilm - Knowledge'!C20</f>
        <v>6600</v>
      </c>
      <c r="D20" s="144">
        <f>+'General Ledger'!R$234</f>
        <v>0</v>
      </c>
      <c r="E20" s="144">
        <f>+D20+'Ilm - Knowledge'!E20</f>
        <v>210</v>
      </c>
      <c r="F20" s="144">
        <f t="shared" si="0"/>
        <v>-6390</v>
      </c>
    </row>
    <row r="21" spans="1:6" ht="13" x14ac:dyDescent="0.3">
      <c r="A21" s="170"/>
      <c r="B21" s="144" t="str">
        <f>+'Budget Information'!B26</f>
        <v>Continental Bahá'í Fund</v>
      </c>
      <c r="C21" s="144">
        <f>+'Budget Information'!C26/19+'Ilm - Knowledge'!C21</f>
        <v>110</v>
      </c>
      <c r="D21" s="144">
        <f>+'General Ledger'!S$234</f>
        <v>0</v>
      </c>
      <c r="E21" s="144">
        <f>+D21+'Ilm - Knowledge'!E21</f>
        <v>0</v>
      </c>
      <c r="F21" s="144">
        <f>E21-C21</f>
        <v>-110</v>
      </c>
    </row>
    <row r="22" spans="1:6" ht="13" x14ac:dyDescent="0.3">
      <c r="A22" s="170"/>
      <c r="B22" s="144" t="str">
        <f>+'Budget Information'!B27</f>
        <v>Bahá'í International Fund</v>
      </c>
      <c r="C22" s="144">
        <f>+'Budget Information'!C27/19+'Ilm - Knowledge'!C22</f>
        <v>220</v>
      </c>
      <c r="D22" s="144">
        <f>+'General Ledger'!T$234</f>
        <v>0</v>
      </c>
      <c r="E22" s="144">
        <f>+D22+'Ilm - Knowledge'!E22</f>
        <v>0</v>
      </c>
      <c r="F22" s="144">
        <f t="shared" si="0"/>
        <v>-220</v>
      </c>
    </row>
    <row r="23" spans="1:6" ht="13" x14ac:dyDescent="0.3">
      <c r="A23" s="170"/>
      <c r="B23" s="144" t="str">
        <f>+'Budget Information'!B28</f>
        <v>Shrine of Abdu'l-Bahá</v>
      </c>
      <c r="C23" s="144">
        <f>+'Budget Information'!C28/19+'Ilm - Knowledge'!C23</f>
        <v>550</v>
      </c>
      <c r="D23" s="144">
        <f>+'General Ledger'!U$234</f>
        <v>0</v>
      </c>
      <c r="E23" s="144">
        <f>+D23+'Ilm - Knowledge'!E23</f>
        <v>50</v>
      </c>
      <c r="F23" s="144">
        <f t="shared" si="0"/>
        <v>-500</v>
      </c>
    </row>
    <row r="24" spans="1:6" ht="13" x14ac:dyDescent="0.3">
      <c r="A24" s="170"/>
      <c r="B24" s="144" t="str">
        <f>+'Budget Information'!B29</f>
        <v>Administration</v>
      </c>
      <c r="C24" s="144">
        <f>+'Budget Information'!C29/19+'Ilm - Knowledge'!C24</f>
        <v>173.68421052631575</v>
      </c>
      <c r="D24" s="144">
        <f>+'General Ledger'!V$234</f>
        <v>0</v>
      </c>
      <c r="E24" s="144">
        <f>+D24+'Ilm - Knowledge'!E24</f>
        <v>35.5</v>
      </c>
      <c r="F24" s="144">
        <f t="shared" si="0"/>
        <v>-138.18421052631575</v>
      </c>
    </row>
    <row r="25" spans="1:6" ht="13" x14ac:dyDescent="0.3">
      <c r="A25" s="170"/>
      <c r="B25" s="144" t="str">
        <f>+'Budget Information'!B30</f>
        <v>Scholarships</v>
      </c>
      <c r="C25" s="144">
        <f>+'Budget Information'!C30/19+'Ilm - Knowledge'!C25</f>
        <v>57.894736842105267</v>
      </c>
      <c r="D25" s="144">
        <f>+'General Ledger'!W$234</f>
        <v>0</v>
      </c>
      <c r="E25" s="144">
        <f>+D25+'Ilm - Knowledge'!E25</f>
        <v>0</v>
      </c>
      <c r="F25" s="144">
        <f t="shared" si="0"/>
        <v>-57.894736842105267</v>
      </c>
    </row>
    <row r="26" spans="1:6" ht="13" x14ac:dyDescent="0.3">
      <c r="A26" s="170"/>
      <c r="B26" s="144" t="str">
        <f>+'Budget Information'!B31</f>
        <v>Education</v>
      </c>
      <c r="C26" s="144">
        <f>+'Budget Information'!C31/19+'Ilm - Knowledge'!C26</f>
        <v>0</v>
      </c>
      <c r="D26" s="144">
        <f>+'General Ledger'!X$234</f>
        <v>0</v>
      </c>
      <c r="E26" s="144">
        <f>+D26+'Ilm - Knowledge'!E26</f>
        <v>0</v>
      </c>
      <c r="F26" s="144">
        <f t="shared" si="0"/>
        <v>0</v>
      </c>
    </row>
    <row r="27" spans="1:6" ht="13" x14ac:dyDescent="0.3">
      <c r="A27" s="170"/>
      <c r="B27" s="144" t="str">
        <f>+'Budget Information'!B32</f>
        <v>Teaching</v>
      </c>
      <c r="C27" s="144">
        <f>+'Budget Information'!C32/19+'Ilm - Knowledge'!C27</f>
        <v>578.94736842105272</v>
      </c>
      <c r="D27" s="144">
        <f>+'General Ledger'!Y$234</f>
        <v>0</v>
      </c>
      <c r="E27" s="144">
        <f>+D27+'Ilm - Knowledge'!E27</f>
        <v>0</v>
      </c>
      <c r="F27" s="144">
        <f t="shared" si="0"/>
        <v>-578.94736842105272</v>
      </c>
    </row>
    <row r="28" spans="1:6" ht="13" x14ac:dyDescent="0.3">
      <c r="A28" s="170"/>
      <c r="B28" s="144" t="str">
        <f>+'Budget Information'!B33</f>
        <v>Proclamation</v>
      </c>
      <c r="C28" s="144">
        <f>+'Budget Information'!C33/19+'Ilm - Knowledge'!C28</f>
        <v>0</v>
      </c>
      <c r="D28" s="144">
        <f>+'General Ledger'!Z$234</f>
        <v>0</v>
      </c>
      <c r="E28" s="144">
        <f>+D28+'Ilm - Knowledge'!E28</f>
        <v>0</v>
      </c>
      <c r="F28" s="144">
        <f>E28-C28</f>
        <v>0</v>
      </c>
    </row>
    <row r="29" spans="1:6" ht="13" x14ac:dyDescent="0.3">
      <c r="A29" s="170"/>
      <c r="B29" s="144" t="str">
        <f>+'Budget Information'!B34</f>
        <v>Area Teaching Committee</v>
      </c>
      <c r="C29" s="144">
        <f>+'Budget Information'!C34/19+'Ilm - Knowledge'!C29</f>
        <v>220</v>
      </c>
      <c r="D29" s="144">
        <f>+'General Ledger'!AA$234</f>
        <v>0</v>
      </c>
      <c r="E29" s="144">
        <f>+D29+'Ilm - Knowledge'!E29</f>
        <v>0</v>
      </c>
      <c r="F29" s="144">
        <f>E29-C29</f>
        <v>-220</v>
      </c>
    </row>
    <row r="30" spans="1:6" ht="13" x14ac:dyDescent="0.3">
      <c r="A30" s="170"/>
      <c r="B30" s="144" t="str">
        <f>+'Budget Information'!B35</f>
        <v>Regional Bahá’í Center</v>
      </c>
      <c r="C30" s="144">
        <f>+'Budget Information'!C35/19+'Ilm - Knowledge'!C30</f>
        <v>1100</v>
      </c>
      <c r="D30" s="144">
        <f>+'General Ledger'!AB$234</f>
        <v>0</v>
      </c>
      <c r="E30" s="144">
        <f>+D30+'Ilm - Knowledge'!E30</f>
        <v>100</v>
      </c>
      <c r="F30" s="144">
        <f>E30-C30</f>
        <v>-1000</v>
      </c>
    </row>
    <row r="31" spans="1:6" ht="13" x14ac:dyDescent="0.3">
      <c r="A31" s="170"/>
      <c r="B31" s="144" t="str">
        <f>+'Budget Information'!B36</f>
        <v>Other Funds</v>
      </c>
      <c r="C31" s="144">
        <f>+'Budget Information'!C36/19+'Ilm - Knowledge'!C31</f>
        <v>0</v>
      </c>
      <c r="D31" s="144">
        <f>+'General Ledger'!AC$234</f>
        <v>0</v>
      </c>
      <c r="E31" s="144">
        <f>+D31+'Ilm - Knowledge'!E31</f>
        <v>0</v>
      </c>
      <c r="F31" s="144">
        <f>E31-C31</f>
        <v>0</v>
      </c>
    </row>
    <row r="32" spans="1:6" ht="13.5" thickBot="1" x14ac:dyDescent="0.35">
      <c r="A32" s="170"/>
      <c r="B32" s="111" t="str">
        <f>+'Budget Information'!B37</f>
        <v>Other-Misc</v>
      </c>
      <c r="C32" s="144">
        <f>+'Budget Information'!C37/19+'Ilm - Knowledge'!C32</f>
        <v>578.94736842105272</v>
      </c>
      <c r="D32" s="144">
        <f>+'General Ledger'!AD$234</f>
        <v>0</v>
      </c>
      <c r="E32" s="111">
        <f>+D32+'Ilm - Knowledge'!E32</f>
        <v>0</v>
      </c>
      <c r="F32" s="111">
        <f t="shared" si="0"/>
        <v>-578.94736842105272</v>
      </c>
    </row>
    <row r="33" spans="1:6" ht="13.5" thickBot="1" x14ac:dyDescent="0.35">
      <c r="A33" s="170"/>
      <c r="B33" s="150" t="s">
        <v>13</v>
      </c>
      <c r="C33" s="148">
        <f>SUM(C19:C32)</f>
        <v>11289.473684210527</v>
      </c>
      <c r="D33" s="148">
        <f>SUM(D19:D32)</f>
        <v>0</v>
      </c>
      <c r="E33" s="148">
        <f>SUM(E19:E32)</f>
        <v>495.5</v>
      </c>
      <c r="F33" s="148">
        <f>SUM(F19:F32)</f>
        <v>-10793.973684210527</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Ledger'!AG$234</f>
        <v>0</v>
      </c>
      <c r="E36" s="139">
        <f>+D36+'Ilm - Knowledge'!E36</f>
        <v>0</v>
      </c>
      <c r="F36" s="177"/>
    </row>
    <row r="37" spans="1:6" ht="13" x14ac:dyDescent="0.3">
      <c r="A37" s="170"/>
      <c r="B37" s="144" t="s">
        <v>39</v>
      </c>
      <c r="C37" s="212"/>
      <c r="D37" s="144">
        <f>+'General Ledger'!AH$234</f>
        <v>0</v>
      </c>
      <c r="E37" s="144">
        <f>+D37+'Ilm - Knowledge'!E37</f>
        <v>20</v>
      </c>
      <c r="F37" s="180"/>
    </row>
    <row r="38" spans="1:6" ht="13" x14ac:dyDescent="0.3">
      <c r="A38" s="170"/>
      <c r="B38" s="144" t="s">
        <v>40</v>
      </c>
      <c r="C38" s="212"/>
      <c r="D38" s="144">
        <f>+'General Ledger'!AI$234</f>
        <v>0</v>
      </c>
      <c r="E38" s="144">
        <f>+D38+'Ilm - Knowledge'!E38</f>
        <v>0</v>
      </c>
      <c r="F38" s="180"/>
    </row>
    <row r="39" spans="1:6" ht="13" x14ac:dyDescent="0.3">
      <c r="A39" s="170"/>
      <c r="B39" s="144" t="s">
        <v>41</v>
      </c>
      <c r="C39" s="212"/>
      <c r="D39" s="144">
        <f>+'General Ledger'!AJ$234</f>
        <v>0</v>
      </c>
      <c r="E39" s="144">
        <f>+D39+'Ilm - Knowledge'!E39</f>
        <v>0</v>
      </c>
      <c r="F39" s="180"/>
    </row>
    <row r="40" spans="1:6" ht="13" x14ac:dyDescent="0.3">
      <c r="A40" s="170"/>
      <c r="B40" s="144" t="s">
        <v>23</v>
      </c>
      <c r="C40" s="212"/>
      <c r="D40" s="144">
        <f>+'General Ledger'!AK$234</f>
        <v>0</v>
      </c>
      <c r="E40" s="144">
        <f>+D40+'Ilm - Knowledge'!E40</f>
        <v>0</v>
      </c>
      <c r="F40" s="180"/>
    </row>
    <row r="41" spans="1:6" ht="13.5" thickBot="1" x14ac:dyDescent="0.35">
      <c r="A41" s="170"/>
      <c r="B41" s="111" t="str">
        <f>+'General Ledger'!AL2</f>
        <v>Other</v>
      </c>
      <c r="C41" s="213"/>
      <c r="D41" s="111">
        <f>+'General Ledger'!AL$234</f>
        <v>0</v>
      </c>
      <c r="E41" s="111">
        <f>+D41+'Ilm - Knowledge'!E41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Ledger'!AO$234</f>
        <v>0</v>
      </c>
      <c r="E48" s="139">
        <f>+D48+'Ilm - Knowledge'!E48</f>
        <v>0</v>
      </c>
      <c r="F48" s="154"/>
    </row>
    <row r="49" spans="1:6" ht="13" x14ac:dyDescent="0.3">
      <c r="A49" s="170"/>
      <c r="B49" s="144" t="s">
        <v>15</v>
      </c>
      <c r="C49" s="146"/>
      <c r="D49" s="144">
        <f>+'General Ledger'!AP$234</f>
        <v>0</v>
      </c>
      <c r="E49" s="144">
        <f>+D49+'Ilm - Knowledge'!E49</f>
        <v>20</v>
      </c>
      <c r="F49" s="155"/>
    </row>
    <row r="50" spans="1:6" ht="13" x14ac:dyDescent="0.3">
      <c r="A50" s="170"/>
      <c r="B50" s="144" t="s">
        <v>16</v>
      </c>
      <c r="C50" s="146"/>
      <c r="D50" s="144">
        <f>+'General Ledger'!AQ$234</f>
        <v>0</v>
      </c>
      <c r="E50" s="144">
        <f>+D50+'Ilm - Knowledge'!E50</f>
        <v>0</v>
      </c>
      <c r="F50" s="155"/>
    </row>
    <row r="51" spans="1:6" ht="13" x14ac:dyDescent="0.3">
      <c r="A51" s="170"/>
      <c r="B51" s="144" t="s">
        <v>17</v>
      </c>
      <c r="C51" s="146"/>
      <c r="D51" s="144">
        <f>+'General Ledger'!AR$234</f>
        <v>0</v>
      </c>
      <c r="E51" s="144">
        <f>+D51+'Ilm - Knowledge'!E51</f>
        <v>0</v>
      </c>
      <c r="F51" s="155"/>
    </row>
    <row r="52" spans="1:6" ht="13" x14ac:dyDescent="0.3">
      <c r="A52" s="170"/>
      <c r="B52" s="144" t="s">
        <v>23</v>
      </c>
      <c r="C52" s="146"/>
      <c r="D52" s="144">
        <f>+'General Ledger'!AS$234</f>
        <v>0</v>
      </c>
      <c r="E52" s="144">
        <f>+D52+'Ilm - Knowledge'!E52</f>
        <v>0</v>
      </c>
      <c r="F52" s="155"/>
    </row>
    <row r="53" spans="1:6" ht="13.5" thickBot="1" x14ac:dyDescent="0.35">
      <c r="A53" s="170"/>
      <c r="B53" s="111" t="str">
        <f>+'General Ledger'!AT2</f>
        <v>Other</v>
      </c>
      <c r="C53" s="147"/>
      <c r="D53" s="111">
        <f>+'General Ledger'!AT$234</f>
        <v>0</v>
      </c>
      <c r="E53" s="111">
        <f>+D53+'Ilm - Knowledge'!E53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170" t="s">
        <v>46</v>
      </c>
      <c r="B58" s="140" t="s">
        <v>6</v>
      </c>
      <c r="C58" s="159"/>
      <c r="D58" s="159"/>
      <c r="E58" s="164">
        <f>'General Ledger'!I232</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70"/>
      <c r="B61" s="137" t="s">
        <v>47</v>
      </c>
      <c r="C61" s="162"/>
      <c r="D61" s="163"/>
      <c r="E61" s="176">
        <f>+E60+E59+E58</f>
        <v>1364</v>
      </c>
      <c r="F61" s="168"/>
    </row>
    <row r="62" spans="1:6" ht="13" x14ac:dyDescent="0.3">
      <c r="A62" s="125"/>
      <c r="E62" s="55"/>
      <c r="F62" s="126"/>
    </row>
    <row r="63" spans="1:6" ht="13.5" thickBot="1" x14ac:dyDescent="0.35">
      <c r="A63" s="125"/>
      <c r="B63" s="30" t="s">
        <v>199</v>
      </c>
      <c r="C63" s="361"/>
      <c r="D63" s="361"/>
      <c r="E63" s="361"/>
      <c r="F63" s="126"/>
    </row>
    <row r="64" spans="1:6" ht="13" thickBot="1" x14ac:dyDescent="0.3">
      <c r="A64" s="132"/>
      <c r="B64" s="99"/>
      <c r="C64" s="99"/>
      <c r="D64" s="99"/>
      <c r="E64" s="99"/>
      <c r="F64" s="133"/>
    </row>
  </sheetData>
  <sheetProtection sheet="1" objects="1" scenarios="1"/>
  <mergeCells count="8">
    <mergeCell ref="A56:B56"/>
    <mergeCell ref="C63:E63"/>
    <mergeCell ref="A1:E1"/>
    <mergeCell ref="A2:E2"/>
    <mergeCell ref="A3:B3"/>
    <mergeCell ref="A4:B4"/>
    <mergeCell ref="A44:B44"/>
    <mergeCell ref="A6:B6"/>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64"/>
  <sheetViews>
    <sheetView zoomScale="90" zoomScaleNormal="90" workbookViewId="0">
      <pane ySplit="6" topLeftCell="A7" activePane="bottomLeft" state="frozen"/>
      <selection pane="bottomLeft" activeCell="E56" sqref="E56"/>
    </sheetView>
  </sheetViews>
  <sheetFormatPr defaultRowHeight="12.5" x14ac:dyDescent="0.25"/>
  <cols>
    <col min="1" max="1" width="17.54296875" customWidth="1"/>
    <col min="2" max="2" width="26.54296875" customWidth="1"/>
    <col min="3" max="6" width="13.6328125" customWidth="1"/>
  </cols>
  <sheetData>
    <row r="1" spans="1:6" ht="13" x14ac:dyDescent="0.3">
      <c r="A1" s="362" t="s">
        <v>0</v>
      </c>
      <c r="B1" s="363"/>
      <c r="C1" s="363"/>
      <c r="D1" s="363"/>
      <c r="E1" s="364"/>
      <c r="F1" s="245"/>
    </row>
    <row r="2" spans="1:6" ht="13.5" thickBot="1" x14ac:dyDescent="0.35">
      <c r="A2" s="365" t="str">
        <f>'Budget Information'!B2</f>
        <v>Type your Community's name here</v>
      </c>
      <c r="B2" s="366"/>
      <c r="C2" s="366"/>
      <c r="D2" s="366"/>
      <c r="E2" s="367"/>
      <c r="F2" s="126"/>
    </row>
    <row r="3" spans="1:6" ht="13" x14ac:dyDescent="0.3">
      <c r="A3" s="362" t="s">
        <v>188</v>
      </c>
      <c r="B3" s="364"/>
      <c r="C3" s="269"/>
      <c r="D3" s="124"/>
      <c r="E3" s="245"/>
      <c r="F3" s="263" t="s">
        <v>31</v>
      </c>
    </row>
    <row r="4" spans="1:6" ht="13.5" thickBot="1" x14ac:dyDescent="0.35">
      <c r="A4" s="365" t="s">
        <v>211</v>
      </c>
      <c r="B4" s="367"/>
      <c r="C4" s="270"/>
      <c r="D4" s="132"/>
      <c r="E4" s="133"/>
      <c r="F4" s="62" t="s">
        <v>4</v>
      </c>
    </row>
    <row r="5" spans="1:6" ht="13" thickBot="1" x14ac:dyDescent="0.3">
      <c r="A5" s="125"/>
      <c r="C5" s="263" t="s">
        <v>2</v>
      </c>
      <c r="D5" s="264" t="s">
        <v>4</v>
      </c>
      <c r="E5" s="265"/>
      <c r="F5" s="62" t="s">
        <v>32</v>
      </c>
    </row>
    <row r="6" spans="1:6" ht="13.5" thickBot="1" x14ac:dyDescent="0.35">
      <c r="A6" s="368" t="s">
        <v>35</v>
      </c>
      <c r="B6" s="369"/>
      <c r="C6" s="60" t="s">
        <v>3</v>
      </c>
      <c r="D6" s="278" t="s">
        <v>33</v>
      </c>
      <c r="E6" s="107" t="s">
        <v>2</v>
      </c>
      <c r="F6" s="60"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x14ac:dyDescent="0.25">
      <c r="A13" s="240"/>
      <c r="B13" s="140" t="s">
        <v>10</v>
      </c>
      <c r="C13" s="228">
        <f>+'Budget Information'!C15/19+' Qudrat - Power'!C13</f>
        <v>12315.789473684206</v>
      </c>
      <c r="D13" s="139">
        <f>+'General Ledger'!K$255</f>
        <v>0</v>
      </c>
      <c r="E13" s="228">
        <f>+D13+' Qudrat - Power'!E13</f>
        <v>1635</v>
      </c>
      <c r="F13" s="139">
        <f>E13-C13</f>
        <v>-10680.789473684206</v>
      </c>
    </row>
    <row r="14" spans="1:6" x14ac:dyDescent="0.25">
      <c r="A14" s="240"/>
      <c r="B14" s="151" t="s">
        <v>105</v>
      </c>
      <c r="C14" s="229"/>
      <c r="D14" s="307">
        <f>+'General Ledger'!L$255</f>
        <v>0</v>
      </c>
      <c r="E14" s="227">
        <f>+D14+' Qudrat - Power'!E14</f>
        <v>24.5</v>
      </c>
      <c r="F14" s="180"/>
    </row>
    <row r="15" spans="1:6" x14ac:dyDescent="0.25">
      <c r="A15" s="240"/>
      <c r="B15" s="151" t="s">
        <v>158</v>
      </c>
      <c r="C15" s="229"/>
      <c r="D15" s="144">
        <f>+'General Ledger'!M$255</f>
        <v>0</v>
      </c>
      <c r="E15" s="227">
        <f>+D15+' Qudrat - Power'!E15</f>
        <v>0</v>
      </c>
      <c r="F15" s="180"/>
    </row>
    <row r="16" spans="1:6" ht="13" thickBot="1" x14ac:dyDescent="0.3">
      <c r="A16" s="240"/>
      <c r="B16" s="111" t="s">
        <v>57</v>
      </c>
      <c r="C16" s="230"/>
      <c r="D16" s="111">
        <f>+'General Ledger'!N$255</f>
        <v>0</v>
      </c>
      <c r="E16" s="231">
        <f>+D16+' Qudrat - Power'!E16</f>
        <v>0</v>
      </c>
      <c r="F16" s="181"/>
    </row>
    <row r="17" spans="1:6" ht="13.5" thickBot="1" x14ac:dyDescent="0.35">
      <c r="A17" s="240"/>
      <c r="B17" s="150" t="s">
        <v>36</v>
      </c>
      <c r="C17" s="172">
        <f>+SUM(C13:C14)</f>
        <v>12315.789473684206</v>
      </c>
      <c r="D17" s="148">
        <f>+SUM(D13:D14)</f>
        <v>0</v>
      </c>
      <c r="E17" s="184">
        <f>+SUM(E13:E14)</f>
        <v>1659.5</v>
      </c>
      <c r="F17" s="148">
        <f>+SUM(F13:F14)</f>
        <v>-10680.789473684206</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 Qudrat - Power'!C19</f>
        <v>1200</v>
      </c>
      <c r="D19" s="139">
        <f>+'General Ledger'!Q$255</f>
        <v>0</v>
      </c>
      <c r="E19" s="139">
        <f>+D19+' Qudrat - Power'!E19</f>
        <v>100</v>
      </c>
      <c r="F19" s="139">
        <f t="shared" ref="F19:F32" si="0">E19-C19</f>
        <v>-1100</v>
      </c>
    </row>
    <row r="20" spans="1:6" ht="13" x14ac:dyDescent="0.3">
      <c r="A20" s="170"/>
      <c r="B20" s="144" t="str">
        <f>+'Budget Information'!B25</f>
        <v>National Bahá'í Fund</v>
      </c>
      <c r="C20" s="144">
        <f>+'Budget Information'!C25/19+' Qudrat - Power'!C20</f>
        <v>7200</v>
      </c>
      <c r="D20" s="144">
        <f>+'General Ledger'!R$255</f>
        <v>0</v>
      </c>
      <c r="E20" s="144">
        <f>+D20+' Qudrat - Power'!E20</f>
        <v>210</v>
      </c>
      <c r="F20" s="144">
        <f t="shared" si="0"/>
        <v>-6990</v>
      </c>
    </row>
    <row r="21" spans="1:6" ht="13" x14ac:dyDescent="0.3">
      <c r="A21" s="170"/>
      <c r="B21" s="144" t="str">
        <f>+'Budget Information'!B26</f>
        <v>Continental Bahá'í Fund</v>
      </c>
      <c r="C21" s="144">
        <f>+'Budget Information'!C26/19+' Qudrat - Power'!C21</f>
        <v>120</v>
      </c>
      <c r="D21" s="144">
        <f>+'General Ledger'!S$255</f>
        <v>0</v>
      </c>
      <c r="E21" s="144">
        <f>+D21+' Qudrat - Power'!E21</f>
        <v>0</v>
      </c>
      <c r="F21" s="144">
        <f>E21-C21</f>
        <v>-120</v>
      </c>
    </row>
    <row r="22" spans="1:6" ht="13" x14ac:dyDescent="0.3">
      <c r="A22" s="170"/>
      <c r="B22" s="144" t="str">
        <f>+'Budget Information'!B27</f>
        <v>Bahá'í International Fund</v>
      </c>
      <c r="C22" s="144">
        <f>+'Budget Information'!C27/19+' Qudrat - Power'!C22</f>
        <v>240</v>
      </c>
      <c r="D22" s="144">
        <f>+'General Ledger'!T$255</f>
        <v>0</v>
      </c>
      <c r="E22" s="144">
        <f>+D22+' Qudrat - Power'!E22</f>
        <v>0</v>
      </c>
      <c r="F22" s="144">
        <f t="shared" si="0"/>
        <v>-240</v>
      </c>
    </row>
    <row r="23" spans="1:6" ht="13" x14ac:dyDescent="0.3">
      <c r="A23" s="170"/>
      <c r="B23" s="144" t="str">
        <f>+'Budget Information'!B28</f>
        <v>Shrine of Abdu'l-Bahá</v>
      </c>
      <c r="C23" s="144">
        <f>+'Budget Information'!C28/19+' Qudrat - Power'!C23</f>
        <v>600</v>
      </c>
      <c r="D23" s="144">
        <f>+'General Ledger'!U$255</f>
        <v>0</v>
      </c>
      <c r="E23" s="144">
        <f>+D23+' Qudrat - Power'!E23</f>
        <v>50</v>
      </c>
      <c r="F23" s="144">
        <f t="shared" si="0"/>
        <v>-550</v>
      </c>
    </row>
    <row r="24" spans="1:6" ht="13" x14ac:dyDescent="0.3">
      <c r="A24" s="170"/>
      <c r="B24" s="144" t="str">
        <f>+'Budget Information'!B29</f>
        <v>Administration</v>
      </c>
      <c r="C24" s="144">
        <f>+'Budget Information'!C29/19+' Qudrat - Power'!C24</f>
        <v>189.47368421052627</v>
      </c>
      <c r="D24" s="144">
        <f>+'General Ledger'!V$255</f>
        <v>0</v>
      </c>
      <c r="E24" s="144">
        <f>+D24+' Qudrat - Power'!E24</f>
        <v>35.5</v>
      </c>
      <c r="F24" s="144">
        <f t="shared" si="0"/>
        <v>-153.97368421052627</v>
      </c>
    </row>
    <row r="25" spans="1:6" ht="13" x14ac:dyDescent="0.3">
      <c r="A25" s="170"/>
      <c r="B25" s="144" t="str">
        <f>+'Budget Information'!B30</f>
        <v>Scholarships</v>
      </c>
      <c r="C25" s="144">
        <f>+'Budget Information'!C30/19+' Qudrat - Power'!C25</f>
        <v>63.15789473684211</v>
      </c>
      <c r="D25" s="144">
        <f>+'General Ledger'!W$255</f>
        <v>0</v>
      </c>
      <c r="E25" s="144">
        <f>+D25+' Qudrat - Power'!E25</f>
        <v>0</v>
      </c>
      <c r="F25" s="144">
        <f t="shared" si="0"/>
        <v>-63.15789473684211</v>
      </c>
    </row>
    <row r="26" spans="1:6" ht="13" x14ac:dyDescent="0.3">
      <c r="A26" s="170"/>
      <c r="B26" s="144" t="str">
        <f>+'Budget Information'!B31</f>
        <v>Education</v>
      </c>
      <c r="C26" s="144">
        <f>+'Budget Information'!C31/19+' Qudrat - Power'!C26</f>
        <v>0</v>
      </c>
      <c r="D26" s="144">
        <f>+'General Ledger'!X$255</f>
        <v>0</v>
      </c>
      <c r="E26" s="144">
        <f>+D26+' Qudrat - Power'!E26</f>
        <v>0</v>
      </c>
      <c r="F26" s="144">
        <f t="shared" si="0"/>
        <v>0</v>
      </c>
    </row>
    <row r="27" spans="1:6" ht="13" x14ac:dyDescent="0.3">
      <c r="A27" s="170"/>
      <c r="B27" s="144" t="str">
        <f>+'Budget Information'!B32</f>
        <v>Teaching</v>
      </c>
      <c r="C27" s="144">
        <f>+'Budget Information'!C32/19+' Qudrat - Power'!C27</f>
        <v>631.57894736842115</v>
      </c>
      <c r="D27" s="144">
        <f>+'General Ledger'!Y$255</f>
        <v>0</v>
      </c>
      <c r="E27" s="144">
        <f>+D27+' Qudrat - Power'!E27</f>
        <v>0</v>
      </c>
      <c r="F27" s="144">
        <f t="shared" si="0"/>
        <v>-631.57894736842115</v>
      </c>
    </row>
    <row r="28" spans="1:6" ht="13" x14ac:dyDescent="0.3">
      <c r="A28" s="170"/>
      <c r="B28" s="144" t="str">
        <f>+'Budget Information'!B33</f>
        <v>Proclamation</v>
      </c>
      <c r="C28" s="144">
        <f>+'Budget Information'!C33/19+' Qudrat - Power'!C28</f>
        <v>0</v>
      </c>
      <c r="D28" s="144">
        <f>+'General Ledger'!Z$255</f>
        <v>0</v>
      </c>
      <c r="E28" s="144">
        <f>+D28+' Qudrat - Power'!E28</f>
        <v>0</v>
      </c>
      <c r="F28" s="144">
        <f>E28-C28</f>
        <v>0</v>
      </c>
    </row>
    <row r="29" spans="1:6" ht="13" x14ac:dyDescent="0.3">
      <c r="A29" s="170"/>
      <c r="B29" s="144" t="str">
        <f>+'Budget Information'!B34</f>
        <v>Area Teaching Committee</v>
      </c>
      <c r="C29" s="144">
        <f>+'Budget Information'!C34/19+' Qudrat - Power'!C29</f>
        <v>240</v>
      </c>
      <c r="D29" s="144">
        <f>+'General Ledger'!AA$255</f>
        <v>0</v>
      </c>
      <c r="E29" s="144">
        <f>+D29+' Qudrat - Power'!E29</f>
        <v>0</v>
      </c>
      <c r="F29" s="144">
        <f>E29-C29</f>
        <v>-240</v>
      </c>
    </row>
    <row r="30" spans="1:6" ht="13" x14ac:dyDescent="0.3">
      <c r="A30" s="170"/>
      <c r="B30" s="144" t="str">
        <f>+'Budget Information'!B35</f>
        <v>Regional Bahá’í Center</v>
      </c>
      <c r="C30" s="144">
        <f>+'Budget Information'!C35/19+' Qudrat - Power'!C30</f>
        <v>1200</v>
      </c>
      <c r="D30" s="144">
        <f>+'General Ledger'!AB$255</f>
        <v>0</v>
      </c>
      <c r="E30" s="144">
        <f>+D30+' Qudrat - Power'!E30</f>
        <v>100</v>
      </c>
      <c r="F30" s="144">
        <f>E30-C30</f>
        <v>-1100</v>
      </c>
    </row>
    <row r="31" spans="1:6" ht="13" x14ac:dyDescent="0.3">
      <c r="A31" s="170"/>
      <c r="B31" s="144" t="str">
        <f>+'Budget Information'!B36</f>
        <v>Other Funds</v>
      </c>
      <c r="C31" s="144">
        <f>+'Budget Information'!C36/19+' Qudrat - Power'!C31</f>
        <v>0</v>
      </c>
      <c r="D31" s="144">
        <f>+'General Ledger'!AC$255</f>
        <v>0</v>
      </c>
      <c r="E31" s="144">
        <f>+D31+' Qudrat - Power'!E31</f>
        <v>0</v>
      </c>
      <c r="F31" s="144">
        <f>E31-C31</f>
        <v>0</v>
      </c>
    </row>
    <row r="32" spans="1:6" ht="13.5" thickBot="1" x14ac:dyDescent="0.35">
      <c r="A32" s="170"/>
      <c r="B32" s="111" t="str">
        <f>+'Budget Information'!B37</f>
        <v>Other-Misc</v>
      </c>
      <c r="C32" s="111">
        <f>+'Budget Information'!C37/19+' Qudrat - Power'!C32</f>
        <v>631.57894736842115</v>
      </c>
      <c r="D32" s="111">
        <f>+'General Ledger'!AD$255</f>
        <v>0</v>
      </c>
      <c r="E32" s="111">
        <f>+D32+' Qudrat - Power'!E32</f>
        <v>0</v>
      </c>
      <c r="F32" s="111">
        <f t="shared" si="0"/>
        <v>-631.57894736842115</v>
      </c>
    </row>
    <row r="33" spans="1:6" ht="13.5" thickBot="1" x14ac:dyDescent="0.35">
      <c r="A33" s="170"/>
      <c r="B33" s="150" t="s">
        <v>13</v>
      </c>
      <c r="C33" s="148">
        <f>SUM(C19:C32)</f>
        <v>12315.789473684212</v>
      </c>
      <c r="D33" s="148">
        <f>SUM(D19:D32)</f>
        <v>0</v>
      </c>
      <c r="E33" s="148">
        <f>SUM(E19:E32)</f>
        <v>495.5</v>
      </c>
      <c r="F33" s="148">
        <f>SUM(F19:F32)</f>
        <v>-11820.289473684212</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Ledger'!AG$255</f>
        <v>0</v>
      </c>
      <c r="E36" s="139">
        <f>+D36+' Qudrat - Power'!E36</f>
        <v>0</v>
      </c>
      <c r="F36" s="177"/>
    </row>
    <row r="37" spans="1:6" ht="13" x14ac:dyDescent="0.3">
      <c r="A37" s="170"/>
      <c r="B37" s="144" t="s">
        <v>39</v>
      </c>
      <c r="C37" s="212"/>
      <c r="D37" s="144">
        <f>+'General Ledger'!AH$255</f>
        <v>0</v>
      </c>
      <c r="E37" s="144">
        <f>+D37+' Qudrat - Power'!E37</f>
        <v>20</v>
      </c>
      <c r="F37" s="180"/>
    </row>
    <row r="38" spans="1:6" ht="13" x14ac:dyDescent="0.3">
      <c r="A38" s="170"/>
      <c r="B38" s="144" t="s">
        <v>40</v>
      </c>
      <c r="C38" s="212"/>
      <c r="D38" s="144">
        <f>+'General Ledger'!AI$255</f>
        <v>0</v>
      </c>
      <c r="E38" s="144">
        <f>+D38+' Qudrat - Power'!E38</f>
        <v>0</v>
      </c>
      <c r="F38" s="180"/>
    </row>
    <row r="39" spans="1:6" ht="13" x14ac:dyDescent="0.3">
      <c r="A39" s="170"/>
      <c r="B39" s="144" t="s">
        <v>41</v>
      </c>
      <c r="C39" s="212"/>
      <c r="D39" s="144">
        <f>+'General Ledger'!AJ$255</f>
        <v>0</v>
      </c>
      <c r="E39" s="144">
        <f>+D39+' Qudrat - Power'!E39</f>
        <v>0</v>
      </c>
      <c r="F39" s="180"/>
    </row>
    <row r="40" spans="1:6" ht="13" x14ac:dyDescent="0.3">
      <c r="A40" s="170"/>
      <c r="B40" s="144" t="s">
        <v>23</v>
      </c>
      <c r="C40" s="212"/>
      <c r="D40" s="144">
        <f>+'General Ledger'!AK$255</f>
        <v>0</v>
      </c>
      <c r="E40" s="144">
        <f>+D40+' Qudrat - Power'!E40</f>
        <v>0</v>
      </c>
      <c r="F40" s="180"/>
    </row>
    <row r="41" spans="1:6" ht="13.5" thickBot="1" x14ac:dyDescent="0.35">
      <c r="A41" s="170"/>
      <c r="B41" s="111" t="str">
        <f>+'General Ledger'!AL2</f>
        <v>Other</v>
      </c>
      <c r="C41" s="213"/>
      <c r="D41" s="111">
        <f>+'General Ledger'!AL$255</f>
        <v>0</v>
      </c>
      <c r="E41" s="111">
        <f>+D41+' Qudrat - Power'!E41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Ledger'!AO$255</f>
        <v>0</v>
      </c>
      <c r="E48" s="139">
        <f>+D48+' Qudrat - Power'!E48</f>
        <v>0</v>
      </c>
      <c r="F48" s="154"/>
    </row>
    <row r="49" spans="1:6" ht="13" x14ac:dyDescent="0.3">
      <c r="A49" s="170"/>
      <c r="B49" s="144" t="s">
        <v>15</v>
      </c>
      <c r="C49" s="146"/>
      <c r="D49" s="144">
        <f>+'General Ledger'!AP$255</f>
        <v>0</v>
      </c>
      <c r="E49" s="144">
        <f>+D49+' Qudrat - Power'!E49</f>
        <v>20</v>
      </c>
      <c r="F49" s="155"/>
    </row>
    <row r="50" spans="1:6" ht="13" x14ac:dyDescent="0.3">
      <c r="A50" s="170"/>
      <c r="B50" s="144" t="s">
        <v>16</v>
      </c>
      <c r="C50" s="146"/>
      <c r="D50" s="144">
        <f>+'General Ledger'!AQ$255</f>
        <v>0</v>
      </c>
      <c r="E50" s="144">
        <f>+D50+' Qudrat - Power'!E50</f>
        <v>0</v>
      </c>
      <c r="F50" s="155"/>
    </row>
    <row r="51" spans="1:6" ht="13" x14ac:dyDescent="0.3">
      <c r="A51" s="170"/>
      <c r="B51" s="144" t="s">
        <v>17</v>
      </c>
      <c r="C51" s="146"/>
      <c r="D51" s="144">
        <f>+'General Ledger'!AR$255</f>
        <v>0</v>
      </c>
      <c r="E51" s="144">
        <f>+D51+' Qudrat - Power'!E51</f>
        <v>0</v>
      </c>
      <c r="F51" s="155"/>
    </row>
    <row r="52" spans="1:6" ht="13" x14ac:dyDescent="0.3">
      <c r="A52" s="170"/>
      <c r="B52" s="144" t="s">
        <v>23</v>
      </c>
      <c r="C52" s="146"/>
      <c r="D52" s="144">
        <f>+'General Ledger'!AS$255</f>
        <v>0</v>
      </c>
      <c r="E52" s="144">
        <f>+D52+' Qudrat - Power'!E52</f>
        <v>0</v>
      </c>
      <c r="F52" s="155"/>
    </row>
    <row r="53" spans="1:6" ht="13.5" thickBot="1" x14ac:dyDescent="0.35">
      <c r="A53" s="170"/>
      <c r="B53" s="111" t="str">
        <f>+'General Ledger'!AT2</f>
        <v>Other</v>
      </c>
      <c r="C53" s="147"/>
      <c r="D53" s="111">
        <f>+'General Ledger'!AT$255</f>
        <v>0</v>
      </c>
      <c r="E53" s="111">
        <f>+D53+' Qudrat - Power'!E53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273" t="s">
        <v>46</v>
      </c>
      <c r="B58" s="140" t="s">
        <v>6</v>
      </c>
      <c r="C58" s="159"/>
      <c r="D58" s="159"/>
      <c r="E58" s="164">
        <f>'General Ledger'!I253</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42"/>
      <c r="B61" s="249" t="s">
        <v>47</v>
      </c>
      <c r="C61" s="250"/>
      <c r="D61" s="251"/>
      <c r="E61" s="176">
        <f>+E60+E59+E58</f>
        <v>1364</v>
      </c>
      <c r="F61" s="153"/>
    </row>
    <row r="62" spans="1:6" ht="13" x14ac:dyDescent="0.3">
      <c r="A62" s="125"/>
      <c r="E62" s="55"/>
      <c r="F62" s="126"/>
    </row>
    <row r="63" spans="1:6" ht="13.5" thickBot="1" x14ac:dyDescent="0.35">
      <c r="A63" s="125"/>
      <c r="B63" s="30" t="s">
        <v>199</v>
      </c>
      <c r="C63" s="361"/>
      <c r="D63" s="361"/>
      <c r="E63" s="361"/>
      <c r="F63" s="126"/>
    </row>
    <row r="64" spans="1:6" ht="13" thickBot="1" x14ac:dyDescent="0.3">
      <c r="A64" s="132"/>
      <c r="B64" s="99"/>
      <c r="C64" s="99"/>
      <c r="D64" s="99"/>
      <c r="E64" s="99"/>
      <c r="F64" s="133"/>
    </row>
  </sheetData>
  <sheetProtection sheet="1" objects="1" scenarios="1"/>
  <mergeCells count="8">
    <mergeCell ref="A6:B6"/>
    <mergeCell ref="A44:B44"/>
    <mergeCell ref="A56:B56"/>
    <mergeCell ref="C63:E63"/>
    <mergeCell ref="A1:E1"/>
    <mergeCell ref="A2:E2"/>
    <mergeCell ref="A3:B3"/>
    <mergeCell ref="A4:B4"/>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64"/>
  <sheetViews>
    <sheetView zoomScale="90" zoomScaleNormal="90" workbookViewId="0">
      <pane ySplit="6" topLeftCell="A7" activePane="bottomLeft" state="frozen"/>
      <selection pane="bottomLeft" activeCell="E56" sqref="E56"/>
    </sheetView>
  </sheetViews>
  <sheetFormatPr defaultRowHeight="12.5" x14ac:dyDescent="0.25"/>
  <cols>
    <col min="1" max="1" width="17.54296875" customWidth="1"/>
    <col min="2" max="2" width="26.54296875" customWidth="1"/>
    <col min="3" max="6" width="13.6328125" customWidth="1"/>
  </cols>
  <sheetData>
    <row r="1" spans="1:6" ht="15.5" x14ac:dyDescent="0.35">
      <c r="A1" s="124"/>
      <c r="B1" s="254"/>
      <c r="C1" s="275" t="s">
        <v>0</v>
      </c>
      <c r="D1" s="254"/>
      <c r="E1" s="254"/>
      <c r="F1" s="245"/>
    </row>
    <row r="2" spans="1:6" ht="13.75" customHeight="1" thickBot="1" x14ac:dyDescent="0.35">
      <c r="A2" s="125"/>
      <c r="C2" s="5" t="str">
        <f>+'Budget Information'!$B$2</f>
        <v>Type your Community's name here</v>
      </c>
      <c r="F2" s="126"/>
    </row>
    <row r="3" spans="1:6" ht="13" x14ac:dyDescent="0.3">
      <c r="A3" s="362" t="s">
        <v>188</v>
      </c>
      <c r="B3" s="364"/>
      <c r="C3" s="190"/>
      <c r="D3" s="234"/>
      <c r="E3" s="235"/>
      <c r="F3" s="263" t="s">
        <v>31</v>
      </c>
    </row>
    <row r="4" spans="1:6" ht="13.5" thickBot="1" x14ac:dyDescent="0.35">
      <c r="A4" s="365" t="s">
        <v>212</v>
      </c>
      <c r="B4" s="367"/>
      <c r="C4" s="134"/>
      <c r="D4" s="236"/>
      <c r="E4" s="237"/>
      <c r="F4" s="62" t="s">
        <v>4</v>
      </c>
    </row>
    <row r="5" spans="1:6" ht="13" thickBot="1" x14ac:dyDescent="0.3">
      <c r="A5" s="125"/>
      <c r="C5" s="263" t="s">
        <v>2</v>
      </c>
      <c r="D5" s="264" t="s">
        <v>4</v>
      </c>
      <c r="E5" s="265"/>
      <c r="F5" s="62" t="s">
        <v>32</v>
      </c>
    </row>
    <row r="6" spans="1:6" ht="13.5" thickBot="1" x14ac:dyDescent="0.35">
      <c r="A6" s="368" t="s">
        <v>35</v>
      </c>
      <c r="B6" s="369"/>
      <c r="C6" s="60" t="s">
        <v>3</v>
      </c>
      <c r="D6" s="107" t="s">
        <v>33</v>
      </c>
      <c r="E6" s="107" t="s">
        <v>2</v>
      </c>
      <c r="F6" s="60" t="s">
        <v>34</v>
      </c>
    </row>
    <row r="7" spans="1:6" ht="13.5" thickBot="1" x14ac:dyDescent="0.35">
      <c r="A7" s="125"/>
      <c r="B7" s="179" t="s">
        <v>5</v>
      </c>
      <c r="C7" s="127"/>
      <c r="D7" s="127"/>
      <c r="E7" s="127"/>
      <c r="F7" s="274"/>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x14ac:dyDescent="0.25">
      <c r="A13" s="240"/>
      <c r="B13" s="140" t="s">
        <v>10</v>
      </c>
      <c r="C13" s="139">
        <f>+'Budget Information'!C15/19+'Qawl - Speech'!C13</f>
        <v>13342.10526315789</v>
      </c>
      <c r="D13" s="139">
        <f>+'General Ledger'!K$276</f>
        <v>0</v>
      </c>
      <c r="E13" s="228">
        <f>+D13+'Qawl - Speech'!E13</f>
        <v>1635</v>
      </c>
      <c r="F13" s="139">
        <f>E13-C13</f>
        <v>-11707.10526315789</v>
      </c>
    </row>
    <row r="14" spans="1:6" x14ac:dyDescent="0.25">
      <c r="A14" s="240"/>
      <c r="B14" s="151" t="s">
        <v>105</v>
      </c>
      <c r="C14" s="180"/>
      <c r="D14" s="307">
        <f>+'General Ledger'!L$276</f>
        <v>0</v>
      </c>
      <c r="E14" s="227">
        <f>+D14+'Qawl - Speech'!E14</f>
        <v>24.5</v>
      </c>
      <c r="F14" s="180"/>
    </row>
    <row r="15" spans="1:6" x14ac:dyDescent="0.25">
      <c r="A15" s="240"/>
      <c r="B15" s="151" t="s">
        <v>158</v>
      </c>
      <c r="C15" s="180"/>
      <c r="D15" s="144">
        <f>+'General Ledger'!M$276</f>
        <v>0</v>
      </c>
      <c r="E15" s="227">
        <f>+D15+'Qawl - Speech'!E15</f>
        <v>0</v>
      </c>
      <c r="F15" s="180"/>
    </row>
    <row r="16" spans="1:6" ht="13" thickBot="1" x14ac:dyDescent="0.3">
      <c r="A16" s="240"/>
      <c r="B16" s="111" t="s">
        <v>57</v>
      </c>
      <c r="C16" s="181"/>
      <c r="D16" s="111">
        <f>+'General Ledger'!N$276</f>
        <v>0</v>
      </c>
      <c r="E16" s="231">
        <f>+D16+'Qawl - Speech'!E16</f>
        <v>0</v>
      </c>
      <c r="F16" s="181"/>
    </row>
    <row r="17" spans="1:6" ht="13.5" thickBot="1" x14ac:dyDescent="0.35">
      <c r="A17" s="240"/>
      <c r="B17" s="150" t="s">
        <v>36</v>
      </c>
      <c r="C17" s="172">
        <f>+SUM(C13:C14)</f>
        <v>13342.10526315789</v>
      </c>
      <c r="D17" s="148">
        <f>+SUM(D13:D14)</f>
        <v>0</v>
      </c>
      <c r="E17" s="184">
        <f>+SUM(E13:E14)</f>
        <v>1659.5</v>
      </c>
      <c r="F17" s="148">
        <f>+SUM(F13:F14)</f>
        <v>-11707.10526315789</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Information'!C24/19+'Qawl - Speech'!C19</f>
        <v>1300</v>
      </c>
      <c r="D19" s="139">
        <f>+'General Ledger'!Q$276</f>
        <v>0</v>
      </c>
      <c r="E19" s="139">
        <f>+D19+'Qawl - Speech'!E19</f>
        <v>100</v>
      </c>
      <c r="F19" s="139">
        <f t="shared" ref="F19:F32" si="0">E19-C19</f>
        <v>-1200</v>
      </c>
    </row>
    <row r="20" spans="1:6" ht="13" x14ac:dyDescent="0.3">
      <c r="A20" s="170"/>
      <c r="B20" s="144" t="str">
        <f>+'Budget Information'!B25</f>
        <v>National Bahá'í Fund</v>
      </c>
      <c r="C20" s="144">
        <f>+'Budget Information'!C25/19+'Qawl - Speech'!C20</f>
        <v>7800</v>
      </c>
      <c r="D20" s="144">
        <f>+'General Ledger'!R$276</f>
        <v>0</v>
      </c>
      <c r="E20" s="144">
        <f>+D20+'Qawl - Speech'!E20</f>
        <v>210</v>
      </c>
      <c r="F20" s="144">
        <f t="shared" si="0"/>
        <v>-7590</v>
      </c>
    </row>
    <row r="21" spans="1:6" ht="13" x14ac:dyDescent="0.3">
      <c r="A21" s="170"/>
      <c r="B21" s="144" t="str">
        <f>+'Budget Information'!B26</f>
        <v>Continental Bahá'í Fund</v>
      </c>
      <c r="C21" s="144">
        <f>+'Budget Information'!C26/19+'Qawl - Speech'!C21</f>
        <v>130</v>
      </c>
      <c r="D21" s="144">
        <f>+'General Ledger'!S$276</f>
        <v>0</v>
      </c>
      <c r="E21" s="144">
        <f>+D21+'Qawl - Speech'!E21</f>
        <v>0</v>
      </c>
      <c r="F21" s="144">
        <f>E21-C21</f>
        <v>-130</v>
      </c>
    </row>
    <row r="22" spans="1:6" ht="13" x14ac:dyDescent="0.3">
      <c r="A22" s="170"/>
      <c r="B22" s="144" t="str">
        <f>+'Budget Information'!B27</f>
        <v>Bahá'í International Fund</v>
      </c>
      <c r="C22" s="144">
        <f>+'Budget Information'!C27/19+'Qawl - Speech'!C22</f>
        <v>260</v>
      </c>
      <c r="D22" s="144">
        <f>+'General Ledger'!T$276</f>
        <v>0</v>
      </c>
      <c r="E22" s="144">
        <f>+D22+'Qawl - Speech'!E22</f>
        <v>0</v>
      </c>
      <c r="F22" s="144">
        <f t="shared" si="0"/>
        <v>-260</v>
      </c>
    </row>
    <row r="23" spans="1:6" ht="13" x14ac:dyDescent="0.3">
      <c r="A23" s="170"/>
      <c r="B23" s="144" t="str">
        <f>+'Budget Information'!B28</f>
        <v>Shrine of Abdu'l-Bahá</v>
      </c>
      <c r="C23" s="144">
        <f>+'Budget Information'!C28/19+'Qawl - Speech'!C23</f>
        <v>650</v>
      </c>
      <c r="D23" s="144">
        <f>+'General Ledger'!U$276</f>
        <v>0</v>
      </c>
      <c r="E23" s="144">
        <f>+D23+'Qawl - Speech'!E23</f>
        <v>50</v>
      </c>
      <c r="F23" s="144">
        <f t="shared" si="0"/>
        <v>-600</v>
      </c>
    </row>
    <row r="24" spans="1:6" ht="13" x14ac:dyDescent="0.3">
      <c r="A24" s="170"/>
      <c r="B24" s="144" t="str">
        <f>+'Budget Information'!B29</f>
        <v>Administration</v>
      </c>
      <c r="C24" s="144">
        <f>+'Budget Information'!C29/19+'Qawl - Speech'!C24</f>
        <v>205.26315789473679</v>
      </c>
      <c r="D24" s="144">
        <f>+'General Ledger'!V$276</f>
        <v>0</v>
      </c>
      <c r="E24" s="144">
        <f>+D24+'Qawl - Speech'!E24</f>
        <v>35.5</v>
      </c>
      <c r="F24" s="144">
        <f t="shared" si="0"/>
        <v>-169.76315789473679</v>
      </c>
    </row>
    <row r="25" spans="1:6" ht="13" x14ac:dyDescent="0.3">
      <c r="A25" s="170"/>
      <c r="B25" s="144" t="str">
        <f>+'Budget Information'!B30</f>
        <v>Scholarships</v>
      </c>
      <c r="C25" s="144">
        <f>+'Budget Information'!C30/19+'Qawl - Speech'!C25</f>
        <v>68.421052631578959</v>
      </c>
      <c r="D25" s="144">
        <f>+'General Ledger'!W$276</f>
        <v>0</v>
      </c>
      <c r="E25" s="144">
        <f>+D25+'Qawl - Speech'!E25</f>
        <v>0</v>
      </c>
      <c r="F25" s="144">
        <f t="shared" si="0"/>
        <v>-68.421052631578959</v>
      </c>
    </row>
    <row r="26" spans="1:6" ht="13" x14ac:dyDescent="0.3">
      <c r="A26" s="170"/>
      <c r="B26" s="144" t="str">
        <f>+'Budget Information'!B31</f>
        <v>Education</v>
      </c>
      <c r="C26" s="144">
        <f>+'Budget Information'!C31/19+'Qawl - Speech'!C26</f>
        <v>0</v>
      </c>
      <c r="D26" s="144">
        <f>+'General Ledger'!X$276</f>
        <v>0</v>
      </c>
      <c r="E26" s="144">
        <f>+D26+'Qawl - Speech'!E26</f>
        <v>0</v>
      </c>
      <c r="F26" s="144">
        <f t="shared" si="0"/>
        <v>0</v>
      </c>
    </row>
    <row r="27" spans="1:6" ht="13" x14ac:dyDescent="0.3">
      <c r="A27" s="170"/>
      <c r="B27" s="144" t="str">
        <f>+'Budget Information'!B32</f>
        <v>Teaching</v>
      </c>
      <c r="C27" s="144">
        <f>+'Budget Information'!C32/19+'Qawl - Speech'!C27</f>
        <v>684.21052631578959</v>
      </c>
      <c r="D27" s="144">
        <f>+'General Ledger'!Y$276</f>
        <v>0</v>
      </c>
      <c r="E27" s="144">
        <f>+D27+'Qawl - Speech'!E27</f>
        <v>0</v>
      </c>
      <c r="F27" s="144">
        <f t="shared" si="0"/>
        <v>-684.21052631578959</v>
      </c>
    </row>
    <row r="28" spans="1:6" ht="13" x14ac:dyDescent="0.3">
      <c r="A28" s="170"/>
      <c r="B28" s="144" t="str">
        <f>+'Budget Information'!B33</f>
        <v>Proclamation</v>
      </c>
      <c r="C28" s="144">
        <f>+'Budget Information'!C33/19+'Qawl - Speech'!C28</f>
        <v>0</v>
      </c>
      <c r="D28" s="144">
        <f>+'General Ledger'!Z$276</f>
        <v>0</v>
      </c>
      <c r="E28" s="144">
        <f>+D28+'Qawl - Speech'!E28</f>
        <v>0</v>
      </c>
      <c r="F28" s="144">
        <f>E28-C28</f>
        <v>0</v>
      </c>
    </row>
    <row r="29" spans="1:6" ht="13" x14ac:dyDescent="0.3">
      <c r="A29" s="170"/>
      <c r="B29" s="144" t="str">
        <f>+'Budget Information'!B34</f>
        <v>Area Teaching Committee</v>
      </c>
      <c r="C29" s="144">
        <f>+'Budget Information'!C34/19+'Qawl - Speech'!C29</f>
        <v>260</v>
      </c>
      <c r="D29" s="144">
        <f>+'General Ledger'!AA$276</f>
        <v>0</v>
      </c>
      <c r="E29" s="144">
        <f>+D29+'Qawl - Speech'!E29</f>
        <v>0</v>
      </c>
      <c r="F29" s="144">
        <f>E29-C29</f>
        <v>-260</v>
      </c>
    </row>
    <row r="30" spans="1:6" ht="13" x14ac:dyDescent="0.3">
      <c r="A30" s="170"/>
      <c r="B30" s="144" t="str">
        <f>+'Budget Information'!B35</f>
        <v>Regional Bahá’í Center</v>
      </c>
      <c r="C30" s="144">
        <f>+'Budget Information'!C35/19+'Qawl - Speech'!C30</f>
        <v>1300</v>
      </c>
      <c r="D30" s="144">
        <f>+'General Ledger'!AB$276</f>
        <v>0</v>
      </c>
      <c r="E30" s="144">
        <f>+D30+'Qawl - Speech'!E30</f>
        <v>100</v>
      </c>
      <c r="F30" s="144">
        <f>E30-C30</f>
        <v>-1200</v>
      </c>
    </row>
    <row r="31" spans="1:6" ht="13" x14ac:dyDescent="0.3">
      <c r="A31" s="170"/>
      <c r="B31" s="144" t="str">
        <f>+'Budget Information'!B36</f>
        <v>Other Funds</v>
      </c>
      <c r="C31" s="144">
        <f>+'Budget Information'!C36/19+'Qawl - Speech'!C31</f>
        <v>0</v>
      </c>
      <c r="D31" s="144">
        <f>+'General Ledger'!AC$276</f>
        <v>0</v>
      </c>
      <c r="E31" s="144">
        <f>+D31+'Qawl - Speech'!E31</f>
        <v>0</v>
      </c>
      <c r="F31" s="144">
        <f>E31-C31</f>
        <v>0</v>
      </c>
    </row>
    <row r="32" spans="1:6" ht="13.5" thickBot="1" x14ac:dyDescent="0.35">
      <c r="A32" s="170"/>
      <c r="B32" s="111" t="str">
        <f>+'Budget Information'!B37</f>
        <v>Other-Misc</v>
      </c>
      <c r="C32" s="144">
        <f>+'Budget Information'!C37/19+'Qawl - Speech'!C32</f>
        <v>684.21052631578959</v>
      </c>
      <c r="D32" s="144">
        <f>+'General Ledger'!AD$276</f>
        <v>0</v>
      </c>
      <c r="E32" s="111">
        <f>+D32+'Qawl - Speech'!E32</f>
        <v>0</v>
      </c>
      <c r="F32" s="111">
        <f t="shared" si="0"/>
        <v>-684.21052631578959</v>
      </c>
    </row>
    <row r="33" spans="1:6" ht="13.5" thickBot="1" x14ac:dyDescent="0.35">
      <c r="A33" s="170"/>
      <c r="B33" s="150" t="s">
        <v>13</v>
      </c>
      <c r="C33" s="148">
        <f>SUM(C19:C32)</f>
        <v>13342.105263157895</v>
      </c>
      <c r="D33" s="148">
        <f>SUM(D19:D32)</f>
        <v>0</v>
      </c>
      <c r="E33" s="148">
        <f>SUM(E19:E32)</f>
        <v>495.5</v>
      </c>
      <c r="F33" s="148">
        <f>SUM(F19:F32)</f>
        <v>-12846.605263157895</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Ledger'!AG$276</f>
        <v>0</v>
      </c>
      <c r="E36" s="139">
        <f>+D36+'Qawl - Speech'!E36</f>
        <v>0</v>
      </c>
      <c r="F36" s="177"/>
    </row>
    <row r="37" spans="1:6" ht="13" x14ac:dyDescent="0.3">
      <c r="A37" s="170"/>
      <c r="B37" s="144" t="s">
        <v>39</v>
      </c>
      <c r="C37" s="212"/>
      <c r="D37" s="144">
        <f>+'General Ledger'!AH$276</f>
        <v>0</v>
      </c>
      <c r="E37" s="144">
        <f>+D37+'Qawl - Speech'!E37</f>
        <v>20</v>
      </c>
      <c r="F37" s="180"/>
    </row>
    <row r="38" spans="1:6" ht="13" x14ac:dyDescent="0.3">
      <c r="A38" s="170"/>
      <c r="B38" s="144" t="s">
        <v>40</v>
      </c>
      <c r="C38" s="212"/>
      <c r="D38" s="144">
        <f>+'General Ledger'!AI$276</f>
        <v>0</v>
      </c>
      <c r="E38" s="144">
        <f>+D38+'Qawl - Speech'!E38</f>
        <v>0</v>
      </c>
      <c r="F38" s="180"/>
    </row>
    <row r="39" spans="1:6" ht="13" x14ac:dyDescent="0.3">
      <c r="A39" s="170"/>
      <c r="B39" s="144" t="s">
        <v>41</v>
      </c>
      <c r="C39" s="212"/>
      <c r="D39" s="144">
        <f>+'General Ledger'!AJ$276</f>
        <v>0</v>
      </c>
      <c r="E39" s="144">
        <f>+D39+'Qawl - Speech'!E39</f>
        <v>0</v>
      </c>
      <c r="F39" s="180"/>
    </row>
    <row r="40" spans="1:6" ht="13" x14ac:dyDescent="0.3">
      <c r="A40" s="170"/>
      <c r="B40" s="144" t="s">
        <v>23</v>
      </c>
      <c r="C40" s="212"/>
      <c r="D40" s="144">
        <f>+'General Ledger'!AK$276</f>
        <v>0</v>
      </c>
      <c r="E40" s="144">
        <f>+D40+'Qawl - Speech'!E40</f>
        <v>0</v>
      </c>
      <c r="F40" s="180"/>
    </row>
    <row r="41" spans="1:6" ht="13.5" thickBot="1" x14ac:dyDescent="0.35">
      <c r="A41" s="170"/>
      <c r="B41" s="111" t="str">
        <f>+'General Ledger'!AL2</f>
        <v>Other</v>
      </c>
      <c r="C41" s="213"/>
      <c r="D41" s="111">
        <f>+'General Ledger'!AL$276</f>
        <v>0</v>
      </c>
      <c r="E41" s="111">
        <f>+D41+'Qawl - Speech'!E41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Ledger'!AO$276</f>
        <v>0</v>
      </c>
      <c r="E48" s="139">
        <f>+D48+'Qawl - Speech'!E48</f>
        <v>0</v>
      </c>
      <c r="F48" s="154"/>
    </row>
    <row r="49" spans="1:6" ht="13" x14ac:dyDescent="0.3">
      <c r="A49" s="170"/>
      <c r="B49" s="144" t="s">
        <v>15</v>
      </c>
      <c r="C49" s="146"/>
      <c r="D49" s="144">
        <f>+'General Ledger'!AP$276</f>
        <v>0</v>
      </c>
      <c r="E49" s="144">
        <f>+D49+'Qawl - Speech'!E49</f>
        <v>20</v>
      </c>
      <c r="F49" s="155"/>
    </row>
    <row r="50" spans="1:6" ht="13" x14ac:dyDescent="0.3">
      <c r="A50" s="170"/>
      <c r="B50" s="144" t="s">
        <v>16</v>
      </c>
      <c r="C50" s="146"/>
      <c r="D50" s="144">
        <f>+'General Ledger'!AQ$276</f>
        <v>0</v>
      </c>
      <c r="E50" s="144">
        <f>+D50+'Qawl - Speech'!E50</f>
        <v>0</v>
      </c>
      <c r="F50" s="155"/>
    </row>
    <row r="51" spans="1:6" ht="13" x14ac:dyDescent="0.3">
      <c r="A51" s="170"/>
      <c r="B51" s="144" t="s">
        <v>17</v>
      </c>
      <c r="C51" s="146"/>
      <c r="D51" s="144">
        <f>+'General Ledger'!AR$276</f>
        <v>0</v>
      </c>
      <c r="E51" s="144">
        <f>+D51+'Qawl - Speech'!E51</f>
        <v>0</v>
      </c>
      <c r="F51" s="155"/>
    </row>
    <row r="52" spans="1:6" ht="13" x14ac:dyDescent="0.3">
      <c r="A52" s="170"/>
      <c r="B52" s="144" t="s">
        <v>23</v>
      </c>
      <c r="C52" s="146"/>
      <c r="D52" s="144">
        <f>+'General Ledger'!AS$276</f>
        <v>0</v>
      </c>
      <c r="E52" s="144">
        <f>+D52+'Qawl - Speech'!E52</f>
        <v>0</v>
      </c>
      <c r="F52" s="155"/>
    </row>
    <row r="53" spans="1:6" ht="13.5" thickBot="1" x14ac:dyDescent="0.35">
      <c r="A53" s="170"/>
      <c r="B53" s="111" t="str">
        <f>+'General Ledger'!AT2</f>
        <v>Other</v>
      </c>
      <c r="C53" s="147"/>
      <c r="D53" s="111">
        <f>+'General Ledger'!AT$276</f>
        <v>0</v>
      </c>
      <c r="E53" s="111">
        <f>+D53+'Qawl - Speech'!E53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170" t="s">
        <v>46</v>
      </c>
      <c r="B58" s="140" t="s">
        <v>6</v>
      </c>
      <c r="C58" s="159"/>
      <c r="D58" s="159"/>
      <c r="E58" s="164">
        <f>'General Ledger'!I274</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70"/>
      <c r="B61" s="137" t="s">
        <v>47</v>
      </c>
      <c r="C61" s="162"/>
      <c r="D61" s="163"/>
      <c r="E61" s="176">
        <f>+E60+E59+E58</f>
        <v>1364</v>
      </c>
      <c r="F61" s="168"/>
    </row>
    <row r="62" spans="1:6" ht="13" x14ac:dyDescent="0.3">
      <c r="A62" s="125"/>
      <c r="E62" s="55"/>
      <c r="F62" s="126"/>
    </row>
    <row r="63" spans="1:6" ht="13.5" thickBot="1" x14ac:dyDescent="0.35">
      <c r="A63" s="125"/>
      <c r="B63" s="30" t="s">
        <v>155</v>
      </c>
      <c r="C63" s="361"/>
      <c r="D63" s="361"/>
      <c r="E63" s="361"/>
      <c r="F63" s="126"/>
    </row>
    <row r="64" spans="1:6" ht="13" thickBot="1" x14ac:dyDescent="0.3">
      <c r="A64" s="132"/>
      <c r="B64" s="99"/>
      <c r="C64" s="99"/>
      <c r="D64" s="99"/>
      <c r="E64" s="99"/>
      <c r="F64" s="133"/>
    </row>
  </sheetData>
  <sheetProtection sheet="1" objects="1" scenarios="1"/>
  <mergeCells count="6">
    <mergeCell ref="A56:B56"/>
    <mergeCell ref="C63:E63"/>
    <mergeCell ref="A6:B6"/>
    <mergeCell ref="A3:B3"/>
    <mergeCell ref="A4:B4"/>
    <mergeCell ref="A44:B44"/>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64"/>
  <sheetViews>
    <sheetView zoomScale="90" zoomScaleNormal="90" workbookViewId="0">
      <pane ySplit="6" topLeftCell="A7" activePane="bottomLeft" state="frozen"/>
      <selection pane="bottomLeft" activeCell="E59" sqref="E59"/>
    </sheetView>
  </sheetViews>
  <sheetFormatPr defaultRowHeight="12.5" x14ac:dyDescent="0.25"/>
  <cols>
    <col min="1" max="1" width="17.54296875" customWidth="1"/>
    <col min="2" max="2" width="26.54296875" customWidth="1"/>
    <col min="3" max="6" width="13.6328125" customWidth="1"/>
  </cols>
  <sheetData>
    <row r="1" spans="1:6" ht="13" x14ac:dyDescent="0.3">
      <c r="A1" s="124"/>
      <c r="B1" s="254"/>
      <c r="C1" s="276" t="s">
        <v>0</v>
      </c>
      <c r="D1" s="254"/>
      <c r="E1" s="245"/>
      <c r="F1" s="262"/>
    </row>
    <row r="2" spans="1:6" ht="13.5" thickBot="1" x14ac:dyDescent="0.35">
      <c r="A2" s="132"/>
      <c r="B2" s="99"/>
      <c r="C2" s="277" t="str">
        <f>+'Budget Information'!$B$2</f>
        <v>Type your Community's name here</v>
      </c>
      <c r="D2" s="99"/>
      <c r="E2" s="133"/>
      <c r="F2" s="258"/>
    </row>
    <row r="3" spans="1:6" ht="13" x14ac:dyDescent="0.3">
      <c r="A3" s="373" t="s">
        <v>188</v>
      </c>
      <c r="B3" s="374"/>
      <c r="C3" s="259"/>
      <c r="D3" s="254"/>
      <c r="E3" s="245"/>
      <c r="F3" s="263" t="s">
        <v>31</v>
      </c>
    </row>
    <row r="4" spans="1:6" ht="13.5" thickBot="1" x14ac:dyDescent="0.35">
      <c r="A4" s="365" t="s">
        <v>213</v>
      </c>
      <c r="B4" s="367"/>
      <c r="C4" s="260"/>
      <c r="D4" s="99"/>
      <c r="E4" s="133"/>
      <c r="F4" s="62" t="s">
        <v>4</v>
      </c>
    </row>
    <row r="5" spans="1:6" ht="13" thickBot="1" x14ac:dyDescent="0.3">
      <c r="A5" s="125"/>
      <c r="C5" s="263" t="s">
        <v>2</v>
      </c>
      <c r="D5" s="264" t="s">
        <v>4</v>
      </c>
      <c r="E5" s="265"/>
      <c r="F5" s="62" t="s">
        <v>32</v>
      </c>
    </row>
    <row r="6" spans="1:6" ht="13.5" thickBot="1" x14ac:dyDescent="0.35">
      <c r="A6" s="368" t="s">
        <v>35</v>
      </c>
      <c r="B6" s="369"/>
      <c r="C6" s="134" t="s">
        <v>3</v>
      </c>
      <c r="D6" s="107" t="s">
        <v>33</v>
      </c>
      <c r="E6" s="107" t="s">
        <v>2</v>
      </c>
      <c r="F6" s="134"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x14ac:dyDescent="0.25">
      <c r="A13" s="240"/>
      <c r="B13" s="140" t="s">
        <v>10</v>
      </c>
      <c r="C13" s="228">
        <f>+'Budget Information'!C15/19+'Masa''il - Questions'!C13</f>
        <v>14368.421052631573</v>
      </c>
      <c r="D13" s="139">
        <f>+'General Ledger'!K$297</f>
        <v>0</v>
      </c>
      <c r="E13" s="228">
        <f>+D13+'Masa''il - Questions'!E13</f>
        <v>1635</v>
      </c>
      <c r="F13" s="139">
        <f>E13-C13</f>
        <v>-12733.421052631573</v>
      </c>
    </row>
    <row r="14" spans="1:6" x14ac:dyDescent="0.25">
      <c r="A14" s="240"/>
      <c r="B14" s="151" t="s">
        <v>105</v>
      </c>
      <c r="C14" s="229"/>
      <c r="D14" s="307">
        <f>+'General Ledger'!L$297</f>
        <v>0</v>
      </c>
      <c r="E14" s="227">
        <f>+D14+'Masa''il - Questions'!E14</f>
        <v>24.5</v>
      </c>
      <c r="F14" s="180"/>
    </row>
    <row r="15" spans="1:6" x14ac:dyDescent="0.25">
      <c r="A15" s="240"/>
      <c r="B15" s="151" t="s">
        <v>158</v>
      </c>
      <c r="C15" s="229"/>
      <c r="D15" s="144">
        <f>+'General Ledger'!M$297</f>
        <v>0</v>
      </c>
      <c r="E15" s="227">
        <f>+D15+'Masa''il - Questions'!E15</f>
        <v>0</v>
      </c>
      <c r="F15" s="180"/>
    </row>
    <row r="16" spans="1:6" ht="13" thickBot="1" x14ac:dyDescent="0.3">
      <c r="A16" s="240"/>
      <c r="B16" s="111" t="s">
        <v>57</v>
      </c>
      <c r="C16" s="230"/>
      <c r="D16" s="111">
        <f>+'General Ledger'!N$297</f>
        <v>0</v>
      </c>
      <c r="E16" s="231">
        <f>+D16+'Masa''il - Questions'!E16</f>
        <v>0</v>
      </c>
      <c r="F16" s="181"/>
    </row>
    <row r="17" spans="1:6" ht="13.5" thickBot="1" x14ac:dyDescent="0.35">
      <c r="A17" s="240"/>
      <c r="B17" s="150" t="s">
        <v>36</v>
      </c>
      <c r="C17" s="172">
        <f>+SUM(C13:C14)</f>
        <v>14368.421052631573</v>
      </c>
      <c r="D17" s="148">
        <f>+SUM(D13:D14)</f>
        <v>0</v>
      </c>
      <c r="E17" s="184">
        <f>+SUM(E13:E14)</f>
        <v>1659.5</v>
      </c>
      <c r="F17" s="148">
        <f>+SUM(F13:F14)</f>
        <v>-12733.421052631573</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Information'!C24/19+'Masa''il - Questions'!C19</f>
        <v>1400</v>
      </c>
      <c r="D19" s="139">
        <f>+'General Ledger'!Q$297</f>
        <v>0</v>
      </c>
      <c r="E19" s="139">
        <f>+D19+'Masa''il - Questions'!E19</f>
        <v>100</v>
      </c>
      <c r="F19" s="139">
        <f t="shared" ref="F19:F32" si="0">E19-C19</f>
        <v>-1300</v>
      </c>
    </row>
    <row r="20" spans="1:6" ht="13" x14ac:dyDescent="0.3">
      <c r="A20" s="170"/>
      <c r="B20" s="144" t="str">
        <f>+'Budget Information'!B25</f>
        <v>National Bahá'í Fund</v>
      </c>
      <c r="C20" s="144">
        <f>+'Budget Information'!C25/19+'Masa''il - Questions'!C20</f>
        <v>8400</v>
      </c>
      <c r="D20" s="144">
        <f>+'General Ledger'!R$297</f>
        <v>0</v>
      </c>
      <c r="E20" s="144">
        <f>+D20+'Masa''il - Questions'!E20</f>
        <v>210</v>
      </c>
      <c r="F20" s="144">
        <f t="shared" si="0"/>
        <v>-8190</v>
      </c>
    </row>
    <row r="21" spans="1:6" ht="13" x14ac:dyDescent="0.3">
      <c r="A21" s="170"/>
      <c r="B21" s="144" t="str">
        <f>+'Budget Information'!B26</f>
        <v>Continental Bahá'í Fund</v>
      </c>
      <c r="C21" s="144">
        <f>+'Budget Information'!C26/19+'Masa''il - Questions'!C21</f>
        <v>140</v>
      </c>
      <c r="D21" s="144">
        <f>+'General Ledger'!S$297</f>
        <v>0</v>
      </c>
      <c r="E21" s="144">
        <f>+D21+'Masa''il - Questions'!E21</f>
        <v>0</v>
      </c>
      <c r="F21" s="144">
        <f>E21-C21</f>
        <v>-140</v>
      </c>
    </row>
    <row r="22" spans="1:6" ht="13" x14ac:dyDescent="0.3">
      <c r="A22" s="170"/>
      <c r="B22" s="144" t="str">
        <f>+'Budget Information'!B27</f>
        <v>Bahá'í International Fund</v>
      </c>
      <c r="C22" s="144">
        <f>+'Budget Information'!C27/19+'Masa''il - Questions'!C22</f>
        <v>280</v>
      </c>
      <c r="D22" s="144">
        <f>+'General Ledger'!T$297</f>
        <v>0</v>
      </c>
      <c r="E22" s="144">
        <f>+D22+'Masa''il - Questions'!E22</f>
        <v>0</v>
      </c>
      <c r="F22" s="144">
        <f t="shared" si="0"/>
        <v>-280</v>
      </c>
    </row>
    <row r="23" spans="1:6" ht="13" x14ac:dyDescent="0.3">
      <c r="A23" s="170"/>
      <c r="B23" s="144" t="str">
        <f>+'Budget Information'!B28</f>
        <v>Shrine of Abdu'l-Bahá</v>
      </c>
      <c r="C23" s="144">
        <f>+'Budget Information'!C28/19+'Masa''il - Questions'!C23</f>
        <v>700</v>
      </c>
      <c r="D23" s="144">
        <f>+'General Ledger'!U$297</f>
        <v>0</v>
      </c>
      <c r="E23" s="144">
        <f>+D23+'Masa''il - Questions'!E23</f>
        <v>50</v>
      </c>
      <c r="F23" s="144">
        <f t="shared" si="0"/>
        <v>-650</v>
      </c>
    </row>
    <row r="24" spans="1:6" ht="13" x14ac:dyDescent="0.3">
      <c r="A24" s="170"/>
      <c r="B24" s="144" t="str">
        <f>+'Budget Information'!B29</f>
        <v>Administration</v>
      </c>
      <c r="C24" s="144">
        <f>+'Budget Information'!C29/19+'Masa''il - Questions'!C24</f>
        <v>221.05263157894731</v>
      </c>
      <c r="D24" s="144">
        <f>+'General Ledger'!V$297</f>
        <v>0</v>
      </c>
      <c r="E24" s="144">
        <f>+D24+'Masa''il - Questions'!E24</f>
        <v>35.5</v>
      </c>
      <c r="F24" s="144">
        <f t="shared" si="0"/>
        <v>-185.55263157894731</v>
      </c>
    </row>
    <row r="25" spans="1:6" ht="13" x14ac:dyDescent="0.3">
      <c r="A25" s="170"/>
      <c r="B25" s="144" t="str">
        <f>+'Budget Information'!B30</f>
        <v>Scholarships</v>
      </c>
      <c r="C25" s="144">
        <f>+'Budget Information'!C30/19+'Masa''il - Questions'!C25</f>
        <v>73.684210526315809</v>
      </c>
      <c r="D25" s="144">
        <f>+'General Ledger'!W$297</f>
        <v>0</v>
      </c>
      <c r="E25" s="144">
        <f>+D25+'Masa''il - Questions'!E25</f>
        <v>0</v>
      </c>
      <c r="F25" s="144">
        <f t="shared" si="0"/>
        <v>-73.684210526315809</v>
      </c>
    </row>
    <row r="26" spans="1:6" ht="13" x14ac:dyDescent="0.3">
      <c r="A26" s="170"/>
      <c r="B26" s="144" t="str">
        <f>+'Budget Information'!B31</f>
        <v>Education</v>
      </c>
      <c r="C26" s="144">
        <f>+'Budget Information'!C31/19+'Masa''il - Questions'!C26</f>
        <v>0</v>
      </c>
      <c r="D26" s="144">
        <f>+'General Ledger'!X$297</f>
        <v>0</v>
      </c>
      <c r="E26" s="144">
        <f>+D26+'Masa''il - Questions'!E26</f>
        <v>0</v>
      </c>
      <c r="F26" s="144">
        <f t="shared" si="0"/>
        <v>0</v>
      </c>
    </row>
    <row r="27" spans="1:6" ht="13" x14ac:dyDescent="0.3">
      <c r="A27" s="170"/>
      <c r="B27" s="144" t="str">
        <f>+'Budget Information'!B32</f>
        <v>Teaching</v>
      </c>
      <c r="C27" s="144">
        <f>+'Budget Information'!C32/19+'Masa''il - Questions'!C27</f>
        <v>736.84210526315803</v>
      </c>
      <c r="D27" s="144">
        <f>+'General Ledger'!Y$297</f>
        <v>0</v>
      </c>
      <c r="E27" s="144">
        <f>+D27+'Masa''il - Questions'!E27</f>
        <v>0</v>
      </c>
      <c r="F27" s="144">
        <f t="shared" si="0"/>
        <v>-736.84210526315803</v>
      </c>
    </row>
    <row r="28" spans="1:6" ht="13" x14ac:dyDescent="0.3">
      <c r="A28" s="170"/>
      <c r="B28" s="144" t="str">
        <f>+'Budget Information'!B33</f>
        <v>Proclamation</v>
      </c>
      <c r="C28" s="144">
        <f>+'Budget Information'!C33/19+'Masa''il - Questions'!C28</f>
        <v>0</v>
      </c>
      <c r="D28" s="144">
        <f>+'General Ledger'!Z$297</f>
        <v>0</v>
      </c>
      <c r="E28" s="144">
        <f>+D28+'Masa''il - Questions'!E28</f>
        <v>0</v>
      </c>
      <c r="F28" s="144">
        <f>E28-C28</f>
        <v>0</v>
      </c>
    </row>
    <row r="29" spans="1:6" ht="13" x14ac:dyDescent="0.3">
      <c r="A29" s="170"/>
      <c r="B29" s="144" t="str">
        <f>+'Budget Information'!B34</f>
        <v>Area Teaching Committee</v>
      </c>
      <c r="C29" s="144">
        <f>+'Budget Information'!C34/19+'Masa''il - Questions'!C29</f>
        <v>280</v>
      </c>
      <c r="D29" s="144">
        <f>+'General Ledger'!AA$297</f>
        <v>0</v>
      </c>
      <c r="E29" s="144">
        <f>+D29+'Masa''il - Questions'!E29</f>
        <v>0</v>
      </c>
      <c r="F29" s="144">
        <f>E29-C29</f>
        <v>-280</v>
      </c>
    </row>
    <row r="30" spans="1:6" ht="13" x14ac:dyDescent="0.3">
      <c r="A30" s="170"/>
      <c r="B30" s="144" t="str">
        <f>+'Budget Information'!B35</f>
        <v>Regional Bahá’í Center</v>
      </c>
      <c r="C30" s="144">
        <f>+'Budget Information'!C35/19+'Masa''il - Questions'!C30</f>
        <v>1400</v>
      </c>
      <c r="D30" s="144">
        <f>+'General Ledger'!AB$297</f>
        <v>0</v>
      </c>
      <c r="E30" s="144">
        <f>+D30+'Masa''il - Questions'!E30</f>
        <v>100</v>
      </c>
      <c r="F30" s="144">
        <f>E30-C30</f>
        <v>-1300</v>
      </c>
    </row>
    <row r="31" spans="1:6" ht="13" x14ac:dyDescent="0.3">
      <c r="A31" s="170"/>
      <c r="B31" s="144" t="str">
        <f>+'Budget Information'!B36</f>
        <v>Other Funds</v>
      </c>
      <c r="C31" s="144">
        <f>+'Budget Information'!C36/19+'Masa''il - Questions'!C31</f>
        <v>0</v>
      </c>
      <c r="D31" s="144">
        <f>+'General Ledger'!AC$297</f>
        <v>0</v>
      </c>
      <c r="E31" s="144">
        <f>+D31+'Masa''il - Questions'!E31</f>
        <v>0</v>
      </c>
      <c r="F31" s="144">
        <f>E31-C31</f>
        <v>0</v>
      </c>
    </row>
    <row r="32" spans="1:6" ht="13.5" thickBot="1" x14ac:dyDescent="0.35">
      <c r="A32" s="170"/>
      <c r="B32" s="111" t="str">
        <f>+'Budget Information'!B37</f>
        <v>Other-Misc</v>
      </c>
      <c r="C32" s="144">
        <f>+'Budget Information'!C37/19+'Masa''il - Questions'!C32</f>
        <v>736.84210526315803</v>
      </c>
      <c r="D32" s="144">
        <f>+'General Ledger'!AD$297</f>
        <v>0</v>
      </c>
      <c r="E32" s="111">
        <f>+D32+'Masa''il - Questions'!E32</f>
        <v>0</v>
      </c>
      <c r="F32" s="111">
        <f t="shared" si="0"/>
        <v>-736.84210526315803</v>
      </c>
    </row>
    <row r="33" spans="1:6" ht="13.5" thickBot="1" x14ac:dyDescent="0.35">
      <c r="A33" s="170"/>
      <c r="B33" s="150" t="s">
        <v>13</v>
      </c>
      <c r="C33" s="148">
        <f>SUM(C19:C32)</f>
        <v>14368.421052631578</v>
      </c>
      <c r="D33" s="148">
        <f>SUM(D19:D32)</f>
        <v>0</v>
      </c>
      <c r="E33" s="148">
        <f>SUM(E19:E32)</f>
        <v>495.5</v>
      </c>
      <c r="F33" s="148">
        <f>SUM(F19:F32)</f>
        <v>-13872.921052631578</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Ledger'!AG$297</f>
        <v>0</v>
      </c>
      <c r="E36" s="139">
        <f>+D36+'Masa''il - Questions'!E36</f>
        <v>0</v>
      </c>
      <c r="F36" s="177"/>
    </row>
    <row r="37" spans="1:6" ht="13" x14ac:dyDescent="0.3">
      <c r="A37" s="170"/>
      <c r="B37" s="144" t="s">
        <v>39</v>
      </c>
      <c r="C37" s="212"/>
      <c r="D37" s="144">
        <f>+'General Ledger'!AH$297</f>
        <v>0</v>
      </c>
      <c r="E37" s="144">
        <f>+D37+'Masa''il - Questions'!E37</f>
        <v>20</v>
      </c>
      <c r="F37" s="180"/>
    </row>
    <row r="38" spans="1:6" ht="13" x14ac:dyDescent="0.3">
      <c r="A38" s="170"/>
      <c r="B38" s="144" t="s">
        <v>40</v>
      </c>
      <c r="C38" s="212"/>
      <c r="D38" s="144">
        <f>+'General Ledger'!AI$297</f>
        <v>0</v>
      </c>
      <c r="E38" s="144">
        <f>+D38+'Masa''il - Questions'!E38</f>
        <v>0</v>
      </c>
      <c r="F38" s="180"/>
    </row>
    <row r="39" spans="1:6" ht="13" x14ac:dyDescent="0.3">
      <c r="A39" s="170"/>
      <c r="B39" s="144" t="s">
        <v>41</v>
      </c>
      <c r="C39" s="212"/>
      <c r="D39" s="144">
        <f>+'General Ledger'!AJ$297</f>
        <v>0</v>
      </c>
      <c r="E39" s="144">
        <f>+D39+'Masa''il - Questions'!E39</f>
        <v>0</v>
      </c>
      <c r="F39" s="180"/>
    </row>
    <row r="40" spans="1:6" ht="13" x14ac:dyDescent="0.3">
      <c r="A40" s="170"/>
      <c r="B40" s="144" t="s">
        <v>23</v>
      </c>
      <c r="C40" s="212"/>
      <c r="D40" s="144">
        <f>+'General Ledger'!AK$297</f>
        <v>0</v>
      </c>
      <c r="E40" s="144">
        <f>+D40+'Masa''il - Questions'!E40</f>
        <v>0</v>
      </c>
      <c r="F40" s="180"/>
    </row>
    <row r="41" spans="1:6" ht="13.5" thickBot="1" x14ac:dyDescent="0.35">
      <c r="A41" s="170"/>
      <c r="B41" s="111" t="str">
        <f>+'General Ledger'!AL2</f>
        <v>Other</v>
      </c>
      <c r="C41" s="213"/>
      <c r="D41" s="111">
        <f>+'General Ledger'!AL$297</f>
        <v>0</v>
      </c>
      <c r="E41" s="111">
        <f>+D41+'Masa''il - Questions'!E41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Ledger'!AO$297</f>
        <v>0</v>
      </c>
      <c r="E48" s="139">
        <f>+D48+'Masa''il - Questions'!E48</f>
        <v>0</v>
      </c>
      <c r="F48" s="154"/>
    </row>
    <row r="49" spans="1:6" ht="13" x14ac:dyDescent="0.3">
      <c r="A49" s="170"/>
      <c r="B49" s="144" t="s">
        <v>15</v>
      </c>
      <c r="C49" s="146"/>
      <c r="D49" s="144">
        <f>+'General Ledger'!AP$297</f>
        <v>0</v>
      </c>
      <c r="E49" s="144">
        <f>+D49+'Masa''il - Questions'!E49</f>
        <v>20</v>
      </c>
      <c r="F49" s="155"/>
    </row>
    <row r="50" spans="1:6" ht="13" x14ac:dyDescent="0.3">
      <c r="A50" s="170"/>
      <c r="B50" s="144" t="s">
        <v>16</v>
      </c>
      <c r="C50" s="146"/>
      <c r="D50" s="144">
        <f>+'General Ledger'!AQ$297</f>
        <v>0</v>
      </c>
      <c r="E50" s="144">
        <f>+D50+'Masa''il - Questions'!E50</f>
        <v>0</v>
      </c>
      <c r="F50" s="155"/>
    </row>
    <row r="51" spans="1:6" ht="13" x14ac:dyDescent="0.3">
      <c r="A51" s="170"/>
      <c r="B51" s="144" t="s">
        <v>17</v>
      </c>
      <c r="C51" s="146"/>
      <c r="D51" s="144">
        <f>+'General Ledger'!AR$297</f>
        <v>0</v>
      </c>
      <c r="E51" s="144">
        <f>+D51+'Masa''il - Questions'!E51</f>
        <v>0</v>
      </c>
      <c r="F51" s="155"/>
    </row>
    <row r="52" spans="1:6" ht="13" x14ac:dyDescent="0.3">
      <c r="A52" s="170"/>
      <c r="B52" s="144" t="s">
        <v>23</v>
      </c>
      <c r="C52" s="146"/>
      <c r="D52" s="144">
        <f>+'General Ledger'!AS$297</f>
        <v>0</v>
      </c>
      <c r="E52" s="144">
        <f>+D52+'Masa''il - Questions'!E52</f>
        <v>0</v>
      </c>
      <c r="F52" s="155"/>
    </row>
    <row r="53" spans="1:6" ht="13.5" thickBot="1" x14ac:dyDescent="0.35">
      <c r="A53" s="170"/>
      <c r="B53" s="111" t="str">
        <f>+'General Ledger'!AT2</f>
        <v>Other</v>
      </c>
      <c r="C53" s="147"/>
      <c r="D53" s="111">
        <f>+'General Ledger'!AT$297</f>
        <v>0</v>
      </c>
      <c r="E53" s="111">
        <f>+D53+'Masa''il - Questions'!E53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170" t="s">
        <v>46</v>
      </c>
      <c r="B58" s="140" t="s">
        <v>6</v>
      </c>
      <c r="C58" s="159"/>
      <c r="D58" s="159"/>
      <c r="E58" s="164">
        <f>'General Ledger'!I295</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70"/>
      <c r="B61" s="137" t="s">
        <v>47</v>
      </c>
      <c r="C61" s="162"/>
      <c r="D61" s="163"/>
      <c r="E61" s="176">
        <f>+E60+E59+E58</f>
        <v>1364</v>
      </c>
      <c r="F61" s="168"/>
    </row>
    <row r="62" spans="1:6" ht="13" x14ac:dyDescent="0.3">
      <c r="A62" s="125"/>
      <c r="E62" s="55"/>
      <c r="F62" s="126"/>
    </row>
    <row r="63" spans="1:6" ht="13.5" thickBot="1" x14ac:dyDescent="0.35">
      <c r="A63" s="125"/>
      <c r="B63" s="30" t="s">
        <v>155</v>
      </c>
      <c r="C63" s="361"/>
      <c r="D63" s="361"/>
      <c r="E63" s="361"/>
      <c r="F63" s="126"/>
    </row>
    <row r="64" spans="1:6" ht="13" thickBot="1" x14ac:dyDescent="0.3">
      <c r="A64" s="132"/>
      <c r="B64" s="99"/>
      <c r="C64" s="99"/>
      <c r="D64" s="99"/>
      <c r="E64" s="99"/>
      <c r="F64" s="133"/>
    </row>
  </sheetData>
  <sheetProtection sheet="1" objects="1" scenarios="1"/>
  <mergeCells count="6">
    <mergeCell ref="C63:E63"/>
    <mergeCell ref="A3:B3"/>
    <mergeCell ref="A4:B4"/>
    <mergeCell ref="A6:B6"/>
    <mergeCell ref="A44:B44"/>
    <mergeCell ref="A56:B56"/>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64"/>
  <sheetViews>
    <sheetView zoomScale="90" zoomScaleNormal="90" workbookViewId="0">
      <pane ySplit="6" topLeftCell="A7" activePane="bottomLeft" state="frozen"/>
      <selection pane="bottomLeft" activeCell="E56" sqref="E56"/>
    </sheetView>
  </sheetViews>
  <sheetFormatPr defaultRowHeight="12.5" x14ac:dyDescent="0.25"/>
  <cols>
    <col min="1" max="1" width="17.54296875" customWidth="1"/>
    <col min="2" max="2" width="26.54296875" customWidth="1"/>
    <col min="3" max="6" width="13.6328125" customWidth="1"/>
  </cols>
  <sheetData>
    <row r="1" spans="1:6" ht="13" x14ac:dyDescent="0.3">
      <c r="A1" s="124"/>
      <c r="B1" s="254"/>
      <c r="C1" s="276" t="s">
        <v>0</v>
      </c>
      <c r="D1" s="254"/>
      <c r="E1" s="254"/>
      <c r="F1" s="245"/>
    </row>
    <row r="2" spans="1:6" ht="13.5" thickBot="1" x14ac:dyDescent="0.35">
      <c r="A2" s="125"/>
      <c r="C2" s="5" t="str">
        <f>+'Budget Information'!$B$2</f>
        <v>Type your Community's name here</v>
      </c>
      <c r="F2" s="126"/>
    </row>
    <row r="3" spans="1:6" ht="13" x14ac:dyDescent="0.3">
      <c r="A3" s="362" t="s">
        <v>188</v>
      </c>
      <c r="B3" s="364"/>
      <c r="C3" s="269"/>
      <c r="D3" s="254"/>
      <c r="E3" s="245"/>
      <c r="F3" s="263" t="s">
        <v>31</v>
      </c>
    </row>
    <row r="4" spans="1:6" ht="13.5" thickBot="1" x14ac:dyDescent="0.35">
      <c r="A4" s="365" t="s">
        <v>214</v>
      </c>
      <c r="B4" s="367"/>
      <c r="C4" s="270"/>
      <c r="D4" s="99"/>
      <c r="E4" s="133"/>
      <c r="F4" s="62" t="s">
        <v>4</v>
      </c>
    </row>
    <row r="5" spans="1:6" ht="13.5" thickBot="1" x14ac:dyDescent="0.35">
      <c r="A5" s="232"/>
      <c r="B5" s="233"/>
      <c r="C5" s="135" t="s">
        <v>2</v>
      </c>
      <c r="D5" s="335" t="s">
        <v>4</v>
      </c>
      <c r="E5" s="336"/>
      <c r="F5" s="136" t="s">
        <v>32</v>
      </c>
    </row>
    <row r="6" spans="1:6" ht="13.5" thickBot="1" x14ac:dyDescent="0.35">
      <c r="A6" s="368" t="s">
        <v>35</v>
      </c>
      <c r="B6" s="369"/>
      <c r="C6" s="134" t="s">
        <v>3</v>
      </c>
      <c r="D6" s="107" t="s">
        <v>33</v>
      </c>
      <c r="E6" s="256" t="s">
        <v>2</v>
      </c>
      <c r="F6" s="134"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x14ac:dyDescent="0.25">
      <c r="A13" s="240"/>
      <c r="B13" s="140" t="s">
        <v>10</v>
      </c>
      <c r="C13" s="228">
        <f>+'Budget Information'!C15/19+'Sharaf - Honor'!C13</f>
        <v>15394.736842105256</v>
      </c>
      <c r="D13" s="139">
        <f>+'General Ledger'!K$318</f>
        <v>0</v>
      </c>
      <c r="E13" s="228">
        <f>+D13+'Sharaf - Honor'!E13</f>
        <v>1635</v>
      </c>
      <c r="F13" s="139">
        <f>E13-C13</f>
        <v>-13759.736842105256</v>
      </c>
    </row>
    <row r="14" spans="1:6" x14ac:dyDescent="0.25">
      <c r="A14" s="240"/>
      <c r="B14" s="151" t="s">
        <v>105</v>
      </c>
      <c r="C14" s="229"/>
      <c r="D14" s="307">
        <f>+'General Ledger'!L$318</f>
        <v>0</v>
      </c>
      <c r="E14" s="227">
        <f>+D14+'Sharaf - Honor'!E14</f>
        <v>24.5</v>
      </c>
      <c r="F14" s="180"/>
    </row>
    <row r="15" spans="1:6" x14ac:dyDescent="0.25">
      <c r="A15" s="240"/>
      <c r="B15" s="151" t="s">
        <v>158</v>
      </c>
      <c r="C15" s="229"/>
      <c r="D15" s="144">
        <f>+'General Ledger'!M$318</f>
        <v>0</v>
      </c>
      <c r="E15" s="227">
        <f>+D15+'Sharaf - Honor'!E15</f>
        <v>0</v>
      </c>
      <c r="F15" s="180"/>
    </row>
    <row r="16" spans="1:6" ht="13" thickBot="1" x14ac:dyDescent="0.3">
      <c r="A16" s="240"/>
      <c r="B16" s="111" t="s">
        <v>57</v>
      </c>
      <c r="C16" s="230"/>
      <c r="D16" s="111">
        <f>+'General Ledger'!N$318</f>
        <v>0</v>
      </c>
      <c r="E16" s="231">
        <f>+D16+'Sharaf - Honor'!E16</f>
        <v>0</v>
      </c>
      <c r="F16" s="181"/>
    </row>
    <row r="17" spans="1:6" ht="13.5" thickBot="1" x14ac:dyDescent="0.35">
      <c r="A17" s="240"/>
      <c r="B17" s="150" t="s">
        <v>36</v>
      </c>
      <c r="C17" s="172">
        <f>+SUM(C13:C14)</f>
        <v>15394.736842105256</v>
      </c>
      <c r="D17" s="148">
        <f>+SUM(D13:D14)</f>
        <v>0</v>
      </c>
      <c r="E17" s="184">
        <f>+SUM(E13:E14)</f>
        <v>1659.5</v>
      </c>
      <c r="F17" s="148">
        <f>+SUM(F13:F14)</f>
        <v>-13759.736842105256</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Information'!C24/19+'Sharaf - Honor'!C19</f>
        <v>1500</v>
      </c>
      <c r="D19" s="139">
        <f>+'General Ledger'!Q$318</f>
        <v>0</v>
      </c>
      <c r="E19" s="139">
        <f>+D19+'Sharaf - Honor'!E19</f>
        <v>100</v>
      </c>
      <c r="F19" s="139">
        <f t="shared" ref="F19:F32" si="0">E19-C19</f>
        <v>-1400</v>
      </c>
    </row>
    <row r="20" spans="1:6" ht="13" x14ac:dyDescent="0.3">
      <c r="A20" s="170"/>
      <c r="B20" s="144" t="str">
        <f>+'Budget Information'!B25</f>
        <v>National Bahá'í Fund</v>
      </c>
      <c r="C20" s="144">
        <f>+'Budget Information'!C25/19+'Sharaf - Honor'!C20</f>
        <v>9000</v>
      </c>
      <c r="D20" s="144">
        <f>+'General Ledger'!R$318</f>
        <v>0</v>
      </c>
      <c r="E20" s="144">
        <f>+D20+'Sharaf - Honor'!E20</f>
        <v>210</v>
      </c>
      <c r="F20" s="144">
        <f t="shared" si="0"/>
        <v>-8790</v>
      </c>
    </row>
    <row r="21" spans="1:6" ht="13" x14ac:dyDescent="0.3">
      <c r="A21" s="170"/>
      <c r="B21" s="144" t="str">
        <f>+'Budget Information'!B26</f>
        <v>Continental Bahá'í Fund</v>
      </c>
      <c r="C21" s="144">
        <f>+'Budget Information'!C26/19+'Sharaf - Honor'!C21</f>
        <v>150</v>
      </c>
      <c r="D21" s="144">
        <f>+'General Ledger'!S$318</f>
        <v>0</v>
      </c>
      <c r="E21" s="144">
        <f>+D21+'Sharaf - Honor'!E21</f>
        <v>0</v>
      </c>
      <c r="F21" s="144">
        <f>E21-C21</f>
        <v>-150</v>
      </c>
    </row>
    <row r="22" spans="1:6" ht="13" x14ac:dyDescent="0.3">
      <c r="A22" s="170"/>
      <c r="B22" s="144" t="str">
        <f>+'Budget Information'!B27</f>
        <v>Bahá'í International Fund</v>
      </c>
      <c r="C22" s="144">
        <f>+'Budget Information'!C27/19+'Sharaf - Honor'!C22</f>
        <v>300</v>
      </c>
      <c r="D22" s="144">
        <f>+'General Ledger'!T$318</f>
        <v>0</v>
      </c>
      <c r="E22" s="144">
        <f>+D22+'Sharaf - Honor'!E22</f>
        <v>0</v>
      </c>
      <c r="F22" s="144">
        <f t="shared" si="0"/>
        <v>-300</v>
      </c>
    </row>
    <row r="23" spans="1:6" ht="13" x14ac:dyDescent="0.3">
      <c r="A23" s="170"/>
      <c r="B23" s="144" t="str">
        <f>+'Budget Information'!B28</f>
        <v>Shrine of Abdu'l-Bahá</v>
      </c>
      <c r="C23" s="144">
        <f>+'Budget Information'!C28/19+'Sharaf - Honor'!C23</f>
        <v>750</v>
      </c>
      <c r="D23" s="144">
        <f>+'General Ledger'!U$318</f>
        <v>0</v>
      </c>
      <c r="E23" s="144">
        <f>+D23+'Sharaf - Honor'!E23</f>
        <v>50</v>
      </c>
      <c r="F23" s="144">
        <f t="shared" si="0"/>
        <v>-700</v>
      </c>
    </row>
    <row r="24" spans="1:6" ht="13" x14ac:dyDescent="0.3">
      <c r="A24" s="170"/>
      <c r="B24" s="144" t="str">
        <f>+'Budget Information'!B29</f>
        <v>Administration</v>
      </c>
      <c r="C24" s="144">
        <f>+'Budget Information'!C29/19+'Sharaf - Honor'!C24</f>
        <v>236.84210526315783</v>
      </c>
      <c r="D24" s="144">
        <f>+'General Ledger'!V$318</f>
        <v>0</v>
      </c>
      <c r="E24" s="144">
        <f>+D24+'Sharaf - Honor'!E24</f>
        <v>35.5</v>
      </c>
      <c r="F24" s="144">
        <f t="shared" si="0"/>
        <v>-201.34210526315783</v>
      </c>
    </row>
    <row r="25" spans="1:6" ht="13" x14ac:dyDescent="0.3">
      <c r="A25" s="170"/>
      <c r="B25" s="144" t="str">
        <f>+'Budget Information'!B30</f>
        <v>Scholarships</v>
      </c>
      <c r="C25" s="144">
        <f>+'Budget Information'!C30/19+'Sharaf - Honor'!C25</f>
        <v>78.947368421052659</v>
      </c>
      <c r="D25" s="144">
        <f>+'General Ledger'!W$318</f>
        <v>0</v>
      </c>
      <c r="E25" s="144">
        <f>+D25+'Sharaf - Honor'!E25</f>
        <v>0</v>
      </c>
      <c r="F25" s="144">
        <f t="shared" si="0"/>
        <v>-78.947368421052659</v>
      </c>
    </row>
    <row r="26" spans="1:6" ht="13" x14ac:dyDescent="0.3">
      <c r="A26" s="170"/>
      <c r="B26" s="144" t="str">
        <f>+'Budget Information'!B31</f>
        <v>Education</v>
      </c>
      <c r="C26" s="144">
        <f>+'Budget Information'!C31/19+'Sharaf - Honor'!C26</f>
        <v>0</v>
      </c>
      <c r="D26" s="144">
        <f>+'General Ledger'!X$318</f>
        <v>0</v>
      </c>
      <c r="E26" s="144">
        <f>+D26+'Sharaf - Honor'!E26</f>
        <v>0</v>
      </c>
      <c r="F26" s="144">
        <f t="shared" si="0"/>
        <v>0</v>
      </c>
    </row>
    <row r="27" spans="1:6" ht="13" x14ac:dyDescent="0.3">
      <c r="A27" s="170"/>
      <c r="B27" s="144" t="str">
        <f>+'Budget Information'!B32</f>
        <v>Teaching</v>
      </c>
      <c r="C27" s="144">
        <f>+'Budget Information'!C32/19+'Sharaf - Honor'!C27</f>
        <v>789.47368421052647</v>
      </c>
      <c r="D27" s="144">
        <f>+'General Ledger'!Y$318</f>
        <v>0</v>
      </c>
      <c r="E27" s="144">
        <f>+D27+'Sharaf - Honor'!E27</f>
        <v>0</v>
      </c>
      <c r="F27" s="144">
        <f t="shared" si="0"/>
        <v>-789.47368421052647</v>
      </c>
    </row>
    <row r="28" spans="1:6" ht="13" x14ac:dyDescent="0.3">
      <c r="A28" s="170"/>
      <c r="B28" s="144" t="str">
        <f>+'Budget Information'!B33</f>
        <v>Proclamation</v>
      </c>
      <c r="C28" s="144">
        <f>+'Budget Information'!C33/19+'Sharaf - Honor'!C28</f>
        <v>0</v>
      </c>
      <c r="D28" s="144">
        <f>+'General Ledger'!Z$318</f>
        <v>0</v>
      </c>
      <c r="E28" s="144">
        <f>+D28+'Sharaf - Honor'!E28</f>
        <v>0</v>
      </c>
      <c r="F28" s="144">
        <f>E28-C28</f>
        <v>0</v>
      </c>
    </row>
    <row r="29" spans="1:6" ht="13" x14ac:dyDescent="0.3">
      <c r="A29" s="170"/>
      <c r="B29" s="144" t="str">
        <f>+'Budget Information'!B34</f>
        <v>Area Teaching Committee</v>
      </c>
      <c r="C29" s="144">
        <f>+'Budget Information'!C34/19+'Sharaf - Honor'!C29</f>
        <v>300</v>
      </c>
      <c r="D29" s="144">
        <f>+'General Ledger'!AA$318</f>
        <v>0</v>
      </c>
      <c r="E29" s="144">
        <f>+D29+'Sharaf - Honor'!E29</f>
        <v>0</v>
      </c>
      <c r="F29" s="144">
        <f>E29-C29</f>
        <v>-300</v>
      </c>
    </row>
    <row r="30" spans="1:6" ht="12.75" customHeight="1" x14ac:dyDescent="0.3">
      <c r="A30" s="170"/>
      <c r="B30" s="144" t="str">
        <f>+'Budget Information'!B35</f>
        <v>Regional Bahá’í Center</v>
      </c>
      <c r="C30" s="144">
        <f>+'Budget Information'!C35/19+'Sharaf - Honor'!C30</f>
        <v>1500</v>
      </c>
      <c r="D30" s="144">
        <f>+'General Ledger'!AB$318</f>
        <v>0</v>
      </c>
      <c r="E30" s="144">
        <f>+D30+'Sharaf - Honor'!E30</f>
        <v>100</v>
      </c>
      <c r="F30" s="144">
        <f>E30-C30</f>
        <v>-1400</v>
      </c>
    </row>
    <row r="31" spans="1:6" ht="13" x14ac:dyDescent="0.3">
      <c r="A31" s="170"/>
      <c r="B31" s="144" t="str">
        <f>+'Budget Information'!B36</f>
        <v>Other Funds</v>
      </c>
      <c r="C31" s="144">
        <f>+'Budget Information'!C36/19+'Sharaf - Honor'!C31</f>
        <v>0</v>
      </c>
      <c r="D31" s="144">
        <f>+'General Ledger'!AC$318</f>
        <v>0</v>
      </c>
      <c r="E31" s="144">
        <f>+D31+'Sharaf - Honor'!E31</f>
        <v>0</v>
      </c>
      <c r="F31" s="144">
        <f>E31-C31</f>
        <v>0</v>
      </c>
    </row>
    <row r="32" spans="1:6" ht="13.5" thickBot="1" x14ac:dyDescent="0.35">
      <c r="A32" s="170"/>
      <c r="B32" s="111" t="str">
        <f>+'Budget Information'!B37</f>
        <v>Other-Misc</v>
      </c>
      <c r="C32" s="111">
        <f>+'Budget Information'!C37/19+'Sharaf - Honor'!C32</f>
        <v>789.47368421052647</v>
      </c>
      <c r="D32" s="111">
        <f>+'General Ledger'!AD$318</f>
        <v>0</v>
      </c>
      <c r="E32" s="111">
        <f>+D32+'Sharaf - Honor'!E32</f>
        <v>0</v>
      </c>
      <c r="F32" s="111">
        <f t="shared" si="0"/>
        <v>-789.47368421052647</v>
      </c>
    </row>
    <row r="33" spans="1:6" ht="13.5" thickBot="1" x14ac:dyDescent="0.35">
      <c r="A33" s="170"/>
      <c r="B33" s="150" t="s">
        <v>13</v>
      </c>
      <c r="C33" s="148">
        <f>SUM(C19:C32)</f>
        <v>15394.736842105265</v>
      </c>
      <c r="D33" s="148">
        <f>SUM(D19:D32)</f>
        <v>0</v>
      </c>
      <c r="E33" s="148">
        <f>SUM(E19:E32)</f>
        <v>495.5</v>
      </c>
      <c r="F33" s="148">
        <f>SUM(F19:F32)</f>
        <v>-14899.236842105265</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Ledger'!AG$318</f>
        <v>0</v>
      </c>
      <c r="E36" s="139">
        <f>+D36+'Sharaf - Honor'!E36</f>
        <v>0</v>
      </c>
      <c r="F36" s="177"/>
    </row>
    <row r="37" spans="1:6" ht="13" x14ac:dyDescent="0.3">
      <c r="A37" s="170"/>
      <c r="B37" s="144" t="s">
        <v>39</v>
      </c>
      <c r="C37" s="212"/>
      <c r="D37" s="144">
        <f>+'General Ledger'!AH$318</f>
        <v>0</v>
      </c>
      <c r="E37" s="144">
        <f>+D37+'Sharaf - Honor'!E37</f>
        <v>20</v>
      </c>
      <c r="F37" s="180"/>
    </row>
    <row r="38" spans="1:6" ht="13" x14ac:dyDescent="0.3">
      <c r="A38" s="170"/>
      <c r="B38" s="144" t="s">
        <v>40</v>
      </c>
      <c r="C38" s="212"/>
      <c r="D38" s="144">
        <f>+'General Ledger'!AI$318</f>
        <v>0</v>
      </c>
      <c r="E38" s="144">
        <f>+D38+'Sharaf - Honor'!E38</f>
        <v>0</v>
      </c>
      <c r="F38" s="180"/>
    </row>
    <row r="39" spans="1:6" ht="13" x14ac:dyDescent="0.3">
      <c r="A39" s="170"/>
      <c r="B39" s="144" t="s">
        <v>41</v>
      </c>
      <c r="C39" s="212"/>
      <c r="D39" s="144">
        <f>+'General Ledger'!AJ$318</f>
        <v>0</v>
      </c>
      <c r="E39" s="144">
        <f>+D39+'Sharaf - Honor'!E39</f>
        <v>0</v>
      </c>
      <c r="F39" s="180"/>
    </row>
    <row r="40" spans="1:6" ht="13" x14ac:dyDescent="0.3">
      <c r="A40" s="170"/>
      <c r="B40" s="144" t="s">
        <v>23</v>
      </c>
      <c r="C40" s="212"/>
      <c r="D40" s="144">
        <f>+'General Ledger'!AK$318</f>
        <v>0</v>
      </c>
      <c r="E40" s="144">
        <f>+D40+'Sharaf - Honor'!E40</f>
        <v>0</v>
      </c>
      <c r="F40" s="180"/>
    </row>
    <row r="41" spans="1:6" ht="13.5" thickBot="1" x14ac:dyDescent="0.35">
      <c r="A41" s="170"/>
      <c r="B41" s="111" t="str">
        <f>+'General Ledger'!AL2</f>
        <v>Other</v>
      </c>
      <c r="C41" s="213"/>
      <c r="D41" s="111">
        <f>+'General Ledger'!AL$318</f>
        <v>0</v>
      </c>
      <c r="E41" s="111">
        <f>+D41+'Sharaf - Honor'!E41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Ledger'!AO$318</f>
        <v>0</v>
      </c>
      <c r="E48" s="139">
        <f>+D48+'Sharaf - Honor'!E48</f>
        <v>0</v>
      </c>
      <c r="F48" s="154"/>
    </row>
    <row r="49" spans="1:6" ht="13" x14ac:dyDescent="0.3">
      <c r="A49" s="170"/>
      <c r="B49" s="144" t="s">
        <v>15</v>
      </c>
      <c r="C49" s="146"/>
      <c r="D49" s="144">
        <f>+'General Ledger'!AP$318</f>
        <v>0</v>
      </c>
      <c r="E49" s="144">
        <f>+D49+'Sharaf - Honor'!E49</f>
        <v>20</v>
      </c>
      <c r="F49" s="155"/>
    </row>
    <row r="50" spans="1:6" ht="13" x14ac:dyDescent="0.3">
      <c r="A50" s="170"/>
      <c r="B50" s="144" t="s">
        <v>16</v>
      </c>
      <c r="C50" s="146"/>
      <c r="D50" s="144">
        <f>+'General Ledger'!AQ$318</f>
        <v>0</v>
      </c>
      <c r="E50" s="144">
        <f>+D50+'Sharaf - Honor'!E50</f>
        <v>0</v>
      </c>
      <c r="F50" s="155"/>
    </row>
    <row r="51" spans="1:6" ht="13" x14ac:dyDescent="0.3">
      <c r="A51" s="170"/>
      <c r="B51" s="144" t="s">
        <v>17</v>
      </c>
      <c r="C51" s="146"/>
      <c r="D51" s="144">
        <f>+'General Ledger'!AR$318</f>
        <v>0</v>
      </c>
      <c r="E51" s="144">
        <f>+D51+'Sharaf - Honor'!E51</f>
        <v>0</v>
      </c>
      <c r="F51" s="155"/>
    </row>
    <row r="52" spans="1:6" ht="13" x14ac:dyDescent="0.3">
      <c r="A52" s="170"/>
      <c r="B52" s="144" t="s">
        <v>23</v>
      </c>
      <c r="C52" s="146"/>
      <c r="D52" s="144">
        <f>+'General Ledger'!AS$318</f>
        <v>0</v>
      </c>
      <c r="E52" s="144">
        <f>+D52+'Sharaf - Honor'!E52</f>
        <v>0</v>
      </c>
      <c r="F52" s="155"/>
    </row>
    <row r="53" spans="1:6" ht="13.5" thickBot="1" x14ac:dyDescent="0.35">
      <c r="A53" s="170"/>
      <c r="B53" s="111" t="str">
        <f>+'General Ledger'!AT2</f>
        <v>Other</v>
      </c>
      <c r="C53" s="147"/>
      <c r="D53" s="111">
        <f>+'General Ledger'!AT$318</f>
        <v>0</v>
      </c>
      <c r="E53" s="111">
        <f>+D53+'Sharaf - Honor'!E53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170" t="s">
        <v>46</v>
      </c>
      <c r="B58" s="140" t="s">
        <v>6</v>
      </c>
      <c r="C58" s="159"/>
      <c r="D58" s="159"/>
      <c r="E58" s="164">
        <f>'General Ledger'!I316</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70"/>
      <c r="B61" s="249" t="s">
        <v>47</v>
      </c>
      <c r="C61" s="250"/>
      <c r="D61" s="251"/>
      <c r="E61" s="176">
        <f>+E60+E59+E58</f>
        <v>1364</v>
      </c>
      <c r="F61" s="153"/>
    </row>
    <row r="62" spans="1:6" ht="13" x14ac:dyDescent="0.3">
      <c r="A62" s="125"/>
      <c r="E62" s="55"/>
      <c r="F62" s="126"/>
    </row>
    <row r="63" spans="1:6" ht="13.5" thickBot="1" x14ac:dyDescent="0.35">
      <c r="A63" s="125"/>
      <c r="B63" s="30" t="s">
        <v>199</v>
      </c>
      <c r="C63" s="361"/>
      <c r="D63" s="361"/>
      <c r="E63" s="361"/>
      <c r="F63" s="126"/>
    </row>
    <row r="64" spans="1:6" ht="13" thickBot="1" x14ac:dyDescent="0.3">
      <c r="A64" s="132"/>
      <c r="B64" s="99"/>
      <c r="C64" s="99"/>
      <c r="D64" s="99"/>
      <c r="E64" s="99"/>
      <c r="F64" s="133"/>
    </row>
  </sheetData>
  <sheetProtection sheet="1" objects="1" scenarios="1"/>
  <mergeCells count="7">
    <mergeCell ref="A56:B56"/>
    <mergeCell ref="C63:E63"/>
    <mergeCell ref="A3:B3"/>
    <mergeCell ref="A4:B4"/>
    <mergeCell ref="A6:B6"/>
    <mergeCell ref="D5:E5"/>
    <mergeCell ref="A44:B44"/>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64"/>
  <sheetViews>
    <sheetView zoomScale="90" zoomScaleNormal="90" workbookViewId="0">
      <pane ySplit="6" topLeftCell="A7" activePane="bottomLeft" state="frozen"/>
      <selection pane="bottomLeft" activeCell="E59" sqref="E59"/>
    </sheetView>
  </sheetViews>
  <sheetFormatPr defaultRowHeight="12.5" x14ac:dyDescent="0.25"/>
  <cols>
    <col min="1" max="1" width="17.54296875" customWidth="1"/>
    <col min="2" max="2" width="26.54296875" customWidth="1"/>
    <col min="3" max="6" width="13.6328125" customWidth="1"/>
  </cols>
  <sheetData>
    <row r="1" spans="1:6" ht="13" x14ac:dyDescent="0.3">
      <c r="A1" s="124"/>
      <c r="B1" s="254"/>
      <c r="C1" s="276" t="s">
        <v>0</v>
      </c>
      <c r="D1" s="254"/>
      <c r="E1" s="254"/>
      <c r="F1" s="245"/>
    </row>
    <row r="2" spans="1:6" ht="13.5" thickBot="1" x14ac:dyDescent="0.35">
      <c r="A2" s="125"/>
      <c r="C2" s="5" t="str">
        <f>+'Budget Information'!$B$2</f>
        <v>Type your Community's name here</v>
      </c>
      <c r="F2" s="126"/>
    </row>
    <row r="3" spans="1:6" ht="13" x14ac:dyDescent="0.3">
      <c r="A3" s="362" t="s">
        <v>188</v>
      </c>
      <c r="B3" s="364"/>
      <c r="C3" s="269"/>
      <c r="D3" s="124"/>
      <c r="E3" s="254"/>
      <c r="F3" s="263" t="s">
        <v>31</v>
      </c>
    </row>
    <row r="4" spans="1:6" ht="13.5" thickBot="1" x14ac:dyDescent="0.35">
      <c r="A4" s="365" t="s">
        <v>215</v>
      </c>
      <c r="B4" s="367"/>
      <c r="C4" s="270"/>
      <c r="D4" s="132"/>
      <c r="E4" s="99"/>
      <c r="F4" s="62" t="s">
        <v>4</v>
      </c>
    </row>
    <row r="5" spans="1:6" ht="13" thickBot="1" x14ac:dyDescent="0.3">
      <c r="A5" s="125"/>
      <c r="C5" s="263" t="s">
        <v>2</v>
      </c>
      <c r="D5" s="283" t="s">
        <v>4</v>
      </c>
      <c r="E5" s="281"/>
      <c r="F5" s="62" t="s">
        <v>32</v>
      </c>
    </row>
    <row r="6" spans="1:6" ht="13.5" thickBot="1" x14ac:dyDescent="0.35">
      <c r="A6" s="368" t="s">
        <v>35</v>
      </c>
      <c r="B6" s="369"/>
      <c r="C6" s="60" t="s">
        <v>3</v>
      </c>
      <c r="D6" s="107" t="s">
        <v>33</v>
      </c>
      <c r="E6" s="282" t="s">
        <v>2</v>
      </c>
      <c r="F6" s="60"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x14ac:dyDescent="0.25">
      <c r="A13" s="240"/>
      <c r="B13" s="140" t="s">
        <v>10</v>
      </c>
      <c r="C13" s="228">
        <f>+'Budget Information'!C15/19+'Sultan - Sovereignty'!C13</f>
        <v>16421.052631578939</v>
      </c>
      <c r="D13" s="139">
        <f>+'General Ledger'!K$339</f>
        <v>0</v>
      </c>
      <c r="E13" s="228">
        <f>+D13+'Sultan - Sovereignty'!E13</f>
        <v>1635</v>
      </c>
      <c r="F13" s="139">
        <f>E13-C13</f>
        <v>-14786.052631578939</v>
      </c>
    </row>
    <row r="14" spans="1:6" x14ac:dyDescent="0.25">
      <c r="A14" s="240"/>
      <c r="B14" s="151" t="s">
        <v>105</v>
      </c>
      <c r="C14" s="229"/>
      <c r="D14" s="307">
        <f>+'General Ledger'!L$339</f>
        <v>0</v>
      </c>
      <c r="E14" s="227">
        <f>+D14+'Sultan - Sovereignty'!E14</f>
        <v>24.5</v>
      </c>
      <c r="F14" s="180"/>
    </row>
    <row r="15" spans="1:6" x14ac:dyDescent="0.25">
      <c r="A15" s="240"/>
      <c r="B15" s="151" t="s">
        <v>158</v>
      </c>
      <c r="C15" s="229"/>
      <c r="D15" s="144">
        <f>+'General Ledger'!M$339</f>
        <v>0</v>
      </c>
      <c r="E15" s="227">
        <f>+D15+'Sultan - Sovereignty'!E15</f>
        <v>0</v>
      </c>
      <c r="F15" s="180"/>
    </row>
    <row r="16" spans="1:6" ht="13" thickBot="1" x14ac:dyDescent="0.3">
      <c r="A16" s="240"/>
      <c r="B16" s="111" t="s">
        <v>57</v>
      </c>
      <c r="C16" s="230"/>
      <c r="D16" s="111">
        <f>+'General Ledger'!N$339</f>
        <v>0</v>
      </c>
      <c r="E16" s="231">
        <f>+D16+'Sultan - Sovereignty'!E16</f>
        <v>0</v>
      </c>
      <c r="F16" s="181"/>
    </row>
    <row r="17" spans="1:6" ht="13.5" thickBot="1" x14ac:dyDescent="0.35">
      <c r="A17" s="240"/>
      <c r="B17" s="150" t="s">
        <v>36</v>
      </c>
      <c r="C17" s="172">
        <f>+SUM(C13:C14)</f>
        <v>16421.052631578939</v>
      </c>
      <c r="D17" s="148">
        <f>+SUM(D13:D14)</f>
        <v>0</v>
      </c>
      <c r="E17" s="184">
        <f>+SUM(E13:E14)</f>
        <v>1659.5</v>
      </c>
      <c r="F17" s="148">
        <f>+SUM(F13:F14)</f>
        <v>-14786.052631578939</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Information'!C24/19+'Sultan - Sovereignty'!C19</f>
        <v>1600</v>
      </c>
      <c r="D19" s="139">
        <f>+'General Ledger'!Q$339</f>
        <v>0</v>
      </c>
      <c r="E19" s="139">
        <f>+D19+'Sultan - Sovereignty'!E19</f>
        <v>100</v>
      </c>
      <c r="F19" s="139">
        <f t="shared" ref="F19:F32" si="0">E19-C19</f>
        <v>-1500</v>
      </c>
    </row>
    <row r="20" spans="1:6" ht="13" x14ac:dyDescent="0.3">
      <c r="A20" s="170"/>
      <c r="B20" s="144" t="str">
        <f>+'Budget Information'!B25</f>
        <v>National Bahá'í Fund</v>
      </c>
      <c r="C20" s="144">
        <f>+'Budget Information'!C25/19+'Sultan - Sovereignty'!C20</f>
        <v>9600</v>
      </c>
      <c r="D20" s="144">
        <f>+'General Ledger'!R$339</f>
        <v>0</v>
      </c>
      <c r="E20" s="144">
        <f>+D20+'Sultan - Sovereignty'!E20</f>
        <v>210</v>
      </c>
      <c r="F20" s="144">
        <f t="shared" si="0"/>
        <v>-9390</v>
      </c>
    </row>
    <row r="21" spans="1:6" ht="13" x14ac:dyDescent="0.3">
      <c r="A21" s="170"/>
      <c r="B21" s="144" t="str">
        <f>+'Budget Information'!B26</f>
        <v>Continental Bahá'í Fund</v>
      </c>
      <c r="C21" s="144">
        <f>+'Budget Information'!C26/19+'Sultan - Sovereignty'!C21</f>
        <v>160</v>
      </c>
      <c r="D21" s="144">
        <f>+'General Ledger'!S$339</f>
        <v>0</v>
      </c>
      <c r="E21" s="144">
        <f>+D21+'Sultan - Sovereignty'!E21</f>
        <v>0</v>
      </c>
      <c r="F21" s="144">
        <f>E21-C21</f>
        <v>-160</v>
      </c>
    </row>
    <row r="22" spans="1:6" ht="13" x14ac:dyDescent="0.3">
      <c r="A22" s="170"/>
      <c r="B22" s="144" t="str">
        <f>+'Budget Information'!B27</f>
        <v>Bahá'í International Fund</v>
      </c>
      <c r="C22" s="144">
        <f>+'Budget Information'!C27/19+'Sultan - Sovereignty'!C22</f>
        <v>320</v>
      </c>
      <c r="D22" s="144">
        <f>+'General Ledger'!T$339</f>
        <v>0</v>
      </c>
      <c r="E22" s="144">
        <f>+D22+'Sultan - Sovereignty'!E22</f>
        <v>0</v>
      </c>
      <c r="F22" s="144">
        <f t="shared" si="0"/>
        <v>-320</v>
      </c>
    </row>
    <row r="23" spans="1:6" ht="13" x14ac:dyDescent="0.3">
      <c r="A23" s="170"/>
      <c r="B23" s="144" t="str">
        <f>+'Budget Information'!B28</f>
        <v>Shrine of Abdu'l-Bahá</v>
      </c>
      <c r="C23" s="144">
        <f>+'Budget Information'!C28/19+'Sultan - Sovereignty'!C23</f>
        <v>800</v>
      </c>
      <c r="D23" s="144">
        <f>+'General Ledger'!U$339</f>
        <v>0</v>
      </c>
      <c r="E23" s="144">
        <f>+D23+'Sultan - Sovereignty'!E23</f>
        <v>50</v>
      </c>
      <c r="F23" s="144">
        <f t="shared" si="0"/>
        <v>-750</v>
      </c>
    </row>
    <row r="24" spans="1:6" ht="13" x14ac:dyDescent="0.3">
      <c r="A24" s="170"/>
      <c r="B24" s="144" t="str">
        <f>+'Budget Information'!B29</f>
        <v>Administration</v>
      </c>
      <c r="C24" s="144">
        <f>+'Budget Information'!C29/19+'Sultan - Sovereignty'!C24</f>
        <v>252.63157894736835</v>
      </c>
      <c r="D24" s="144">
        <f>+'General Ledger'!V$339</f>
        <v>0</v>
      </c>
      <c r="E24" s="144">
        <f>+D24+'Sultan - Sovereignty'!E24</f>
        <v>35.5</v>
      </c>
      <c r="F24" s="144">
        <f t="shared" si="0"/>
        <v>-217.13157894736835</v>
      </c>
    </row>
    <row r="25" spans="1:6" ht="13" x14ac:dyDescent="0.3">
      <c r="A25" s="170"/>
      <c r="B25" s="144" t="str">
        <f>+'Budget Information'!B30</f>
        <v>Scholarships</v>
      </c>
      <c r="C25" s="144">
        <f>+'Budget Information'!C30/19+'Sultan - Sovereignty'!C25</f>
        <v>84.210526315789508</v>
      </c>
      <c r="D25" s="144">
        <f>+'General Ledger'!W$339</f>
        <v>0</v>
      </c>
      <c r="E25" s="144">
        <f>+D25+'Sultan - Sovereignty'!E25</f>
        <v>0</v>
      </c>
      <c r="F25" s="144">
        <f t="shared" si="0"/>
        <v>-84.210526315789508</v>
      </c>
    </row>
    <row r="26" spans="1:6" ht="13" x14ac:dyDescent="0.3">
      <c r="A26" s="170"/>
      <c r="B26" s="144" t="str">
        <f>+'Budget Information'!B31</f>
        <v>Education</v>
      </c>
      <c r="C26" s="144">
        <f>+'Budget Information'!C31/19+'Sultan - Sovereignty'!C26</f>
        <v>0</v>
      </c>
      <c r="D26" s="144">
        <f>+'General Ledger'!X$339</f>
        <v>0</v>
      </c>
      <c r="E26" s="144">
        <f>+D26+'Sultan - Sovereignty'!E26</f>
        <v>0</v>
      </c>
      <c r="F26" s="144">
        <f t="shared" si="0"/>
        <v>0</v>
      </c>
    </row>
    <row r="27" spans="1:6" ht="13" x14ac:dyDescent="0.3">
      <c r="A27" s="170"/>
      <c r="B27" s="144" t="str">
        <f>+'Budget Information'!B32</f>
        <v>Teaching</v>
      </c>
      <c r="C27" s="144">
        <f>+'Budget Information'!C32/19+'Sultan - Sovereignty'!C27</f>
        <v>842.10526315789491</v>
      </c>
      <c r="D27" s="144">
        <f>+'General Ledger'!Y$339</f>
        <v>0</v>
      </c>
      <c r="E27" s="144">
        <f>+D27+'Sultan - Sovereignty'!E27</f>
        <v>0</v>
      </c>
      <c r="F27" s="144">
        <f t="shared" si="0"/>
        <v>-842.10526315789491</v>
      </c>
    </row>
    <row r="28" spans="1:6" ht="13" x14ac:dyDescent="0.3">
      <c r="A28" s="170"/>
      <c r="B28" s="144" t="str">
        <f>+'Budget Information'!B33</f>
        <v>Proclamation</v>
      </c>
      <c r="C28" s="144">
        <f>+'Budget Information'!C33/19+'Sultan - Sovereignty'!C28</f>
        <v>0</v>
      </c>
      <c r="D28" s="144">
        <f>+'General Ledger'!Z$339</f>
        <v>0</v>
      </c>
      <c r="E28" s="144">
        <f>+D28+'Sultan - Sovereignty'!E28</f>
        <v>0</v>
      </c>
      <c r="F28" s="144">
        <f>E28-C28</f>
        <v>0</v>
      </c>
    </row>
    <row r="29" spans="1:6" ht="13" x14ac:dyDescent="0.3">
      <c r="A29" s="170"/>
      <c r="B29" s="144" t="str">
        <f>+'Budget Information'!B34</f>
        <v>Area Teaching Committee</v>
      </c>
      <c r="C29" s="144">
        <f>+'Budget Information'!C34/19+'Sultan - Sovereignty'!C29</f>
        <v>320</v>
      </c>
      <c r="D29" s="144">
        <f>+'General Ledger'!AA$339</f>
        <v>0</v>
      </c>
      <c r="E29" s="144">
        <f>+D29+'Sultan - Sovereignty'!E29</f>
        <v>0</v>
      </c>
      <c r="F29" s="144">
        <f>E29-C29</f>
        <v>-320</v>
      </c>
    </row>
    <row r="30" spans="1:6" ht="13" x14ac:dyDescent="0.3">
      <c r="A30" s="170"/>
      <c r="B30" s="144" t="str">
        <f>+'Budget Information'!B35</f>
        <v>Regional Bahá’í Center</v>
      </c>
      <c r="C30" s="144">
        <f>+'Budget Information'!C35/19+'Sultan - Sovereignty'!C30</f>
        <v>1600</v>
      </c>
      <c r="D30" s="144">
        <f>+'General Ledger'!AB$339</f>
        <v>0</v>
      </c>
      <c r="E30" s="144">
        <f>+D30+'Sultan - Sovereignty'!E30</f>
        <v>100</v>
      </c>
      <c r="F30" s="144">
        <f>E30-C30</f>
        <v>-1500</v>
      </c>
    </row>
    <row r="31" spans="1:6" ht="13" x14ac:dyDescent="0.3">
      <c r="A31" s="170"/>
      <c r="B31" s="144" t="str">
        <f>+'Budget Information'!B36</f>
        <v>Other Funds</v>
      </c>
      <c r="C31" s="144">
        <f>+'Budget Information'!C36/19+'Sultan - Sovereignty'!C31</f>
        <v>0</v>
      </c>
      <c r="D31" s="144">
        <f>+'General Ledger'!AC$339</f>
        <v>0</v>
      </c>
      <c r="E31" s="144">
        <f>+D31+'Sultan - Sovereignty'!E31</f>
        <v>0</v>
      </c>
      <c r="F31" s="144">
        <f>E31-C31</f>
        <v>0</v>
      </c>
    </row>
    <row r="32" spans="1:6" ht="13.5" thickBot="1" x14ac:dyDescent="0.35">
      <c r="A32" s="170"/>
      <c r="B32" s="111" t="str">
        <f>+'Budget Information'!B37</f>
        <v>Other-Misc</v>
      </c>
      <c r="C32" s="144">
        <f>+'Budget Information'!C37/19+'Sultan - Sovereignty'!C32</f>
        <v>842.10526315789491</v>
      </c>
      <c r="D32" s="144">
        <f>+'General Ledger'!AD$339</f>
        <v>0</v>
      </c>
      <c r="E32" s="111">
        <f>+D32+'Sultan - Sovereignty'!E32</f>
        <v>0</v>
      </c>
      <c r="F32" s="111">
        <f t="shared" si="0"/>
        <v>-842.10526315789491</v>
      </c>
    </row>
    <row r="33" spans="1:6" ht="13.5" thickBot="1" x14ac:dyDescent="0.35">
      <c r="A33" s="170"/>
      <c r="B33" s="150" t="s">
        <v>13</v>
      </c>
      <c r="C33" s="148">
        <f>SUM(C19:C32)</f>
        <v>16421.052631578947</v>
      </c>
      <c r="D33" s="148">
        <f>SUM(D19:D32)</f>
        <v>0</v>
      </c>
      <c r="E33" s="148">
        <f>SUM(E19:E32)</f>
        <v>495.5</v>
      </c>
      <c r="F33" s="148">
        <f>SUM(F19:F32)</f>
        <v>-15925.552631578948</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Ledger'!AG$339</f>
        <v>0</v>
      </c>
      <c r="E36" s="139">
        <f>+D36+'Sultan - Sovereignty'!E36</f>
        <v>0</v>
      </c>
      <c r="F36" s="177"/>
    </row>
    <row r="37" spans="1:6" ht="13" x14ac:dyDescent="0.3">
      <c r="A37" s="170"/>
      <c r="B37" s="144" t="s">
        <v>39</v>
      </c>
      <c r="C37" s="212"/>
      <c r="D37" s="144">
        <f>+'General Ledger'!AH$339</f>
        <v>0</v>
      </c>
      <c r="E37" s="144">
        <f>+D37+'Sultan - Sovereignty'!E37</f>
        <v>20</v>
      </c>
      <c r="F37" s="180"/>
    </row>
    <row r="38" spans="1:6" ht="13" x14ac:dyDescent="0.3">
      <c r="A38" s="170"/>
      <c r="B38" s="144" t="s">
        <v>40</v>
      </c>
      <c r="C38" s="212"/>
      <c r="D38" s="144">
        <f>+'General Ledger'!AI$339</f>
        <v>0</v>
      </c>
      <c r="E38" s="144">
        <f>+D38+'Sultan - Sovereignty'!E38</f>
        <v>0</v>
      </c>
      <c r="F38" s="180"/>
    </row>
    <row r="39" spans="1:6" ht="13" x14ac:dyDescent="0.3">
      <c r="A39" s="170"/>
      <c r="B39" s="144" t="s">
        <v>41</v>
      </c>
      <c r="C39" s="212"/>
      <c r="D39" s="144">
        <f>+'General Ledger'!AJ$339</f>
        <v>0</v>
      </c>
      <c r="E39" s="144">
        <f>+D39+'Sultan - Sovereignty'!E39</f>
        <v>0</v>
      </c>
      <c r="F39" s="180"/>
    </row>
    <row r="40" spans="1:6" ht="13" x14ac:dyDescent="0.3">
      <c r="A40" s="170"/>
      <c r="B40" s="144" t="s">
        <v>23</v>
      </c>
      <c r="C40" s="212"/>
      <c r="D40" s="144">
        <f>+'General Ledger'!AK$339</f>
        <v>0</v>
      </c>
      <c r="E40" s="144">
        <f>+D40+'Sultan - Sovereignty'!E40</f>
        <v>0</v>
      </c>
      <c r="F40" s="180"/>
    </row>
    <row r="41" spans="1:6" ht="13.5" thickBot="1" x14ac:dyDescent="0.35">
      <c r="A41" s="170"/>
      <c r="B41" s="111" t="str">
        <f>+'General Ledger'!AL2</f>
        <v>Other</v>
      </c>
      <c r="C41" s="213"/>
      <c r="D41" s="111">
        <f>+'General Ledger'!AL$339</f>
        <v>0</v>
      </c>
      <c r="E41" s="111">
        <f>+D41+'Sultan - Sovereignty'!E41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Ledger'!AO$339</f>
        <v>0</v>
      </c>
      <c r="E48" s="139">
        <f>+D48+'Sultan - Sovereignty'!E48</f>
        <v>0</v>
      </c>
      <c r="F48" s="154"/>
    </row>
    <row r="49" spans="1:6" ht="13" x14ac:dyDescent="0.3">
      <c r="A49" s="170"/>
      <c r="B49" s="144" t="s">
        <v>15</v>
      </c>
      <c r="C49" s="146"/>
      <c r="D49" s="144">
        <f>+'General Ledger'!AP$339</f>
        <v>0</v>
      </c>
      <c r="E49" s="144">
        <f>+D49+'Sultan - Sovereignty'!E49</f>
        <v>20</v>
      </c>
      <c r="F49" s="155"/>
    </row>
    <row r="50" spans="1:6" ht="13" x14ac:dyDescent="0.3">
      <c r="A50" s="170"/>
      <c r="B50" s="144" t="s">
        <v>16</v>
      </c>
      <c r="C50" s="146"/>
      <c r="D50" s="144">
        <f>+'General Ledger'!AQ$339</f>
        <v>0</v>
      </c>
      <c r="E50" s="144">
        <f>+D50+'Sultan - Sovereignty'!E50</f>
        <v>0</v>
      </c>
      <c r="F50" s="155"/>
    </row>
    <row r="51" spans="1:6" ht="13" x14ac:dyDescent="0.3">
      <c r="A51" s="170"/>
      <c r="B51" s="144" t="s">
        <v>17</v>
      </c>
      <c r="C51" s="146"/>
      <c r="D51" s="144">
        <f>+'General Ledger'!AR$339</f>
        <v>0</v>
      </c>
      <c r="E51" s="144">
        <f>+D51+'Sultan - Sovereignty'!E51</f>
        <v>0</v>
      </c>
      <c r="F51" s="155"/>
    </row>
    <row r="52" spans="1:6" ht="13" x14ac:dyDescent="0.3">
      <c r="A52" s="170"/>
      <c r="B52" s="144" t="s">
        <v>23</v>
      </c>
      <c r="C52" s="146"/>
      <c r="D52" s="144">
        <f>+'General Ledger'!AS$339</f>
        <v>0</v>
      </c>
      <c r="E52" s="144">
        <f>+D52+'Sultan - Sovereignty'!E52</f>
        <v>0</v>
      </c>
      <c r="F52" s="155"/>
    </row>
    <row r="53" spans="1:6" ht="13.5" thickBot="1" x14ac:dyDescent="0.35">
      <c r="A53" s="170"/>
      <c r="B53" s="111" t="str">
        <f>+'General Ledger'!AT2</f>
        <v>Other</v>
      </c>
      <c r="C53" s="147"/>
      <c r="D53" s="111">
        <f>+'General Ledger'!AT$339</f>
        <v>0</v>
      </c>
      <c r="E53" s="111">
        <f>+D53+'Sultan - Sovereignty'!E53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170" t="s">
        <v>46</v>
      </c>
      <c r="B58" s="140" t="s">
        <v>6</v>
      </c>
      <c r="C58" s="159"/>
      <c r="D58" s="159"/>
      <c r="E58" s="164">
        <f>'General Ledger'!I337</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70"/>
      <c r="B61" s="137" t="s">
        <v>47</v>
      </c>
      <c r="C61" s="162"/>
      <c r="D61" s="163"/>
      <c r="E61" s="176">
        <f>+E60+E59+E58</f>
        <v>1364</v>
      </c>
      <c r="F61" s="168"/>
    </row>
    <row r="62" spans="1:6" ht="13" x14ac:dyDescent="0.3">
      <c r="A62" s="125"/>
      <c r="E62" s="55"/>
      <c r="F62" s="126"/>
    </row>
    <row r="63" spans="1:6" ht="13.5" thickBot="1" x14ac:dyDescent="0.35">
      <c r="A63" s="125"/>
      <c r="B63" s="30" t="s">
        <v>199</v>
      </c>
      <c r="C63" s="361"/>
      <c r="D63" s="361"/>
      <c r="E63" s="361"/>
      <c r="F63" s="126"/>
    </row>
    <row r="64" spans="1:6" ht="13" thickBot="1" x14ac:dyDescent="0.3">
      <c r="A64" s="132"/>
      <c r="B64" s="99"/>
      <c r="C64" s="99"/>
      <c r="D64" s="99"/>
      <c r="E64" s="99"/>
      <c r="F64" s="133"/>
    </row>
  </sheetData>
  <sheetProtection sheet="1" objects="1" scenarios="1"/>
  <mergeCells count="6">
    <mergeCell ref="A56:B56"/>
    <mergeCell ref="C63:E63"/>
    <mergeCell ref="A3:B3"/>
    <mergeCell ref="A4:B4"/>
    <mergeCell ref="A6:B6"/>
    <mergeCell ref="A44:B44"/>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64"/>
  <sheetViews>
    <sheetView zoomScale="90" zoomScaleNormal="90" workbookViewId="0">
      <pane ySplit="6" topLeftCell="A7" activePane="bottomLeft" state="frozen"/>
      <selection pane="bottomLeft" activeCell="E59" sqref="E59"/>
    </sheetView>
  </sheetViews>
  <sheetFormatPr defaultRowHeight="12.5" x14ac:dyDescent="0.25"/>
  <cols>
    <col min="1" max="1" width="17.54296875" customWidth="1"/>
    <col min="2" max="2" width="26.54296875" customWidth="1"/>
    <col min="3" max="6" width="13.6328125" customWidth="1"/>
  </cols>
  <sheetData>
    <row r="1" spans="1:6" ht="13" x14ac:dyDescent="0.3">
      <c r="A1" s="124"/>
      <c r="B1" s="254"/>
      <c r="C1" s="276" t="s">
        <v>0</v>
      </c>
      <c r="D1" s="254"/>
      <c r="E1" s="254"/>
      <c r="F1" s="245"/>
    </row>
    <row r="2" spans="1:6" ht="13.5" thickBot="1" x14ac:dyDescent="0.35">
      <c r="A2" s="125"/>
      <c r="C2" s="5" t="str">
        <f>+'Budget Information'!$B$2</f>
        <v>Type your Community's name here</v>
      </c>
      <c r="F2" s="126"/>
    </row>
    <row r="3" spans="1:6" ht="13" x14ac:dyDescent="0.3">
      <c r="A3" s="362" t="s">
        <v>188</v>
      </c>
      <c r="B3" s="364"/>
      <c r="C3" s="259"/>
      <c r="D3" s="124"/>
      <c r="E3" s="245"/>
      <c r="F3" s="263" t="s">
        <v>31</v>
      </c>
    </row>
    <row r="4" spans="1:6" ht="13.5" thickBot="1" x14ac:dyDescent="0.35">
      <c r="A4" s="365" t="s">
        <v>216</v>
      </c>
      <c r="B4" s="367"/>
      <c r="C4" s="260"/>
      <c r="D4" s="132"/>
      <c r="E4" s="133"/>
      <c r="F4" s="62" t="s">
        <v>4</v>
      </c>
    </row>
    <row r="5" spans="1:6" ht="13" thickBot="1" x14ac:dyDescent="0.3">
      <c r="A5" s="125"/>
      <c r="C5" s="263" t="s">
        <v>2</v>
      </c>
      <c r="D5" s="264" t="s">
        <v>4</v>
      </c>
      <c r="E5" s="265"/>
      <c r="F5" s="62" t="s">
        <v>32</v>
      </c>
    </row>
    <row r="6" spans="1:6" ht="13.5" thickBot="1" x14ac:dyDescent="0.35">
      <c r="A6" s="368" t="s">
        <v>35</v>
      </c>
      <c r="B6" s="369"/>
      <c r="C6" s="60" t="s">
        <v>3</v>
      </c>
      <c r="D6" s="256" t="s">
        <v>33</v>
      </c>
      <c r="E6" s="107" t="s">
        <v>2</v>
      </c>
      <c r="F6" s="60"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x14ac:dyDescent="0.25">
      <c r="A13" s="240"/>
      <c r="B13" s="140" t="s">
        <v>10</v>
      </c>
      <c r="C13" s="228">
        <f>+'Budget Information'!C15/19+'Mulk - Dominion'!C13</f>
        <v>17447.368421052623</v>
      </c>
      <c r="D13" s="139">
        <f>+'General Ledger'!K$360</f>
        <v>0</v>
      </c>
      <c r="E13" s="228">
        <f>+D13+'Mulk - Dominion'!E13</f>
        <v>1635</v>
      </c>
      <c r="F13" s="139">
        <f>E13-C13</f>
        <v>-15812.368421052623</v>
      </c>
    </row>
    <row r="14" spans="1:6" x14ac:dyDescent="0.25">
      <c r="A14" s="240"/>
      <c r="B14" s="151" t="s">
        <v>105</v>
      </c>
      <c r="C14" s="229"/>
      <c r="D14" s="307">
        <f>+'General Ledger'!L$360</f>
        <v>0</v>
      </c>
      <c r="E14" s="227">
        <f>+D14+'Mulk - Dominion'!E14</f>
        <v>24.5</v>
      </c>
      <c r="F14" s="180"/>
    </row>
    <row r="15" spans="1:6" x14ac:dyDescent="0.25">
      <c r="A15" s="240"/>
      <c r="B15" s="151" t="s">
        <v>158</v>
      </c>
      <c r="C15" s="229"/>
      <c r="D15" s="144">
        <f>+'General Ledger'!M$360</f>
        <v>0</v>
      </c>
      <c r="E15" s="227">
        <f>+D15+'Mulk - Dominion'!E15</f>
        <v>0</v>
      </c>
      <c r="F15" s="180"/>
    </row>
    <row r="16" spans="1:6" ht="13" thickBot="1" x14ac:dyDescent="0.3">
      <c r="A16" s="240"/>
      <c r="B16" s="111" t="s">
        <v>57</v>
      </c>
      <c r="C16" s="230"/>
      <c r="D16" s="111">
        <f>+'General Ledger'!N$360</f>
        <v>0</v>
      </c>
      <c r="E16" s="231">
        <f>+D16+'Mulk - Dominion'!E16</f>
        <v>0</v>
      </c>
      <c r="F16" s="181"/>
    </row>
    <row r="17" spans="1:6" ht="13.5" thickBot="1" x14ac:dyDescent="0.35">
      <c r="A17" s="240"/>
      <c r="B17" s="150" t="s">
        <v>36</v>
      </c>
      <c r="C17" s="172">
        <f>+SUM(C13:C14)</f>
        <v>17447.368421052623</v>
      </c>
      <c r="D17" s="148">
        <f>+SUM(D13:D14)</f>
        <v>0</v>
      </c>
      <c r="E17" s="184">
        <f>+SUM(E13:E14)</f>
        <v>1659.5</v>
      </c>
      <c r="F17" s="148">
        <f>+SUM(F13:F14)</f>
        <v>-15812.368421052623</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Information'!C24/19+'Mulk - Dominion'!C19</f>
        <v>1700</v>
      </c>
      <c r="D19" s="139">
        <f>+'General Ledger'!Q$360</f>
        <v>0</v>
      </c>
      <c r="E19" s="139">
        <f>+D19+'Mulk - Dominion'!E19</f>
        <v>100</v>
      </c>
      <c r="F19" s="139">
        <f t="shared" ref="F19:F32" si="0">E19-C19</f>
        <v>-1600</v>
      </c>
    </row>
    <row r="20" spans="1:6" ht="13" x14ac:dyDescent="0.3">
      <c r="A20" s="170"/>
      <c r="B20" s="144" t="str">
        <f>+'Budget Information'!B25</f>
        <v>National Bahá'í Fund</v>
      </c>
      <c r="C20" s="144">
        <f>+'Budget Information'!C25/19+'Mulk - Dominion'!C20</f>
        <v>10200</v>
      </c>
      <c r="D20" s="144">
        <f>+'General Ledger'!R$360</f>
        <v>0</v>
      </c>
      <c r="E20" s="144">
        <f>+D20+'Mulk - Dominion'!E20</f>
        <v>210</v>
      </c>
      <c r="F20" s="144">
        <f t="shared" si="0"/>
        <v>-9990</v>
      </c>
    </row>
    <row r="21" spans="1:6" ht="13" x14ac:dyDescent="0.3">
      <c r="A21" s="170"/>
      <c r="B21" s="144" t="str">
        <f>+'Budget Information'!B26</f>
        <v>Continental Bahá'í Fund</v>
      </c>
      <c r="C21" s="144">
        <f>+'Budget Information'!C26/19+'Mulk - Dominion'!C21</f>
        <v>170</v>
      </c>
      <c r="D21" s="144">
        <f>+'General Ledger'!S$360</f>
        <v>0</v>
      </c>
      <c r="E21" s="144">
        <f>+D21+'Mulk - Dominion'!E21</f>
        <v>0</v>
      </c>
      <c r="F21" s="144">
        <f>E21-C21</f>
        <v>-170</v>
      </c>
    </row>
    <row r="22" spans="1:6" ht="13" x14ac:dyDescent="0.3">
      <c r="A22" s="170"/>
      <c r="B22" s="144" t="str">
        <f>+'Budget Information'!B27</f>
        <v>Bahá'í International Fund</v>
      </c>
      <c r="C22" s="144">
        <f>+'Budget Information'!C27/19+'Mulk - Dominion'!C22</f>
        <v>340</v>
      </c>
      <c r="D22" s="144">
        <f>+'General Ledger'!T$360</f>
        <v>0</v>
      </c>
      <c r="E22" s="144">
        <f>+D22+'Mulk - Dominion'!E22</f>
        <v>0</v>
      </c>
      <c r="F22" s="144">
        <f t="shared" si="0"/>
        <v>-340</v>
      </c>
    </row>
    <row r="23" spans="1:6" ht="13" x14ac:dyDescent="0.3">
      <c r="A23" s="170"/>
      <c r="B23" s="144" t="str">
        <f>+'Budget Information'!B28</f>
        <v>Shrine of Abdu'l-Bahá</v>
      </c>
      <c r="C23" s="144">
        <f>+'Budget Information'!C28/19+'Mulk - Dominion'!C23</f>
        <v>850</v>
      </c>
      <c r="D23" s="144">
        <f>+'General Ledger'!U$360</f>
        <v>0</v>
      </c>
      <c r="E23" s="144">
        <f>+D23+'Mulk - Dominion'!E23</f>
        <v>50</v>
      </c>
      <c r="F23" s="144">
        <f t="shared" si="0"/>
        <v>-800</v>
      </c>
    </row>
    <row r="24" spans="1:6" ht="13" x14ac:dyDescent="0.3">
      <c r="A24" s="170"/>
      <c r="B24" s="144" t="str">
        <f>+'Budget Information'!B29</f>
        <v>Administration</v>
      </c>
      <c r="C24" s="144">
        <f>+'Budget Information'!C29/19+'Mulk - Dominion'!C24</f>
        <v>268.4210526315789</v>
      </c>
      <c r="D24" s="144">
        <f>+'General Ledger'!V$360</f>
        <v>0</v>
      </c>
      <c r="E24" s="144">
        <f>+D24+'Mulk - Dominion'!E24</f>
        <v>35.5</v>
      </c>
      <c r="F24" s="144">
        <f t="shared" si="0"/>
        <v>-232.9210526315789</v>
      </c>
    </row>
    <row r="25" spans="1:6" ht="13" x14ac:dyDescent="0.3">
      <c r="A25" s="170"/>
      <c r="B25" s="144" t="str">
        <f>+'Budget Information'!B30</f>
        <v>Scholarships</v>
      </c>
      <c r="C25" s="144">
        <f>+'Budget Information'!C30/19+'Mulk - Dominion'!C25</f>
        <v>89.473684210526358</v>
      </c>
      <c r="D25" s="144">
        <f>+'General Ledger'!W$360</f>
        <v>0</v>
      </c>
      <c r="E25" s="144">
        <f>+D25+'Mulk - Dominion'!E25</f>
        <v>0</v>
      </c>
      <c r="F25" s="144">
        <f t="shared" si="0"/>
        <v>-89.473684210526358</v>
      </c>
    </row>
    <row r="26" spans="1:6" ht="13" x14ac:dyDescent="0.3">
      <c r="A26" s="170"/>
      <c r="B26" s="144" t="str">
        <f>+'Budget Information'!B31</f>
        <v>Education</v>
      </c>
      <c r="C26" s="144">
        <f>+'Budget Information'!C31/19+'Mulk - Dominion'!C26</f>
        <v>0</v>
      </c>
      <c r="D26" s="144">
        <f>+'General Ledger'!X$360</f>
        <v>0</v>
      </c>
      <c r="E26" s="144">
        <f>+D26+'Mulk - Dominion'!E26</f>
        <v>0</v>
      </c>
      <c r="F26" s="144">
        <f t="shared" si="0"/>
        <v>0</v>
      </c>
    </row>
    <row r="27" spans="1:6" ht="13" x14ac:dyDescent="0.3">
      <c r="A27" s="170"/>
      <c r="B27" s="144" t="str">
        <f>+'Budget Information'!B32</f>
        <v>Teaching</v>
      </c>
      <c r="C27" s="144">
        <f>+'Budget Information'!C32/19+'Mulk - Dominion'!C27</f>
        <v>894.73684210526335</v>
      </c>
      <c r="D27" s="144">
        <f>+'General Ledger'!Y$360</f>
        <v>0</v>
      </c>
      <c r="E27" s="144">
        <f>+D27+'Mulk - Dominion'!E27</f>
        <v>0</v>
      </c>
      <c r="F27" s="144">
        <f t="shared" si="0"/>
        <v>-894.73684210526335</v>
      </c>
    </row>
    <row r="28" spans="1:6" ht="13" x14ac:dyDescent="0.3">
      <c r="A28" s="170"/>
      <c r="B28" s="144" t="str">
        <f>+'Budget Information'!B33</f>
        <v>Proclamation</v>
      </c>
      <c r="C28" s="144">
        <f>+'Budget Information'!C33/19+'Mulk - Dominion'!C28</f>
        <v>0</v>
      </c>
      <c r="D28" s="144">
        <f>+'General Ledger'!Z$360</f>
        <v>0</v>
      </c>
      <c r="E28" s="144">
        <f>+D28+'Mulk - Dominion'!E28</f>
        <v>0</v>
      </c>
      <c r="F28" s="144">
        <f>E28-C28</f>
        <v>0</v>
      </c>
    </row>
    <row r="29" spans="1:6" ht="13" x14ac:dyDescent="0.3">
      <c r="A29" s="170"/>
      <c r="B29" s="144" t="str">
        <f>+'Budget Information'!B34</f>
        <v>Area Teaching Committee</v>
      </c>
      <c r="C29" s="144">
        <f>+'Budget Information'!C34/19+'Mulk - Dominion'!C29</f>
        <v>340</v>
      </c>
      <c r="D29" s="144">
        <f>+'General Ledger'!AA$360</f>
        <v>0</v>
      </c>
      <c r="E29" s="144">
        <f>+D29+'Mulk - Dominion'!E29</f>
        <v>0</v>
      </c>
      <c r="F29" s="144">
        <f>E29-C29</f>
        <v>-340</v>
      </c>
    </row>
    <row r="30" spans="1:6" ht="13" x14ac:dyDescent="0.3">
      <c r="A30" s="170"/>
      <c r="B30" s="144" t="str">
        <f>+'Budget Information'!B35</f>
        <v>Regional Bahá’í Center</v>
      </c>
      <c r="C30" s="144">
        <f>+'Budget Information'!C35/19+'Mulk - Dominion'!C30</f>
        <v>1700</v>
      </c>
      <c r="D30" s="144">
        <f>+'General Ledger'!AB$360</f>
        <v>0</v>
      </c>
      <c r="E30" s="144">
        <f>+D30+'Mulk - Dominion'!E30</f>
        <v>100</v>
      </c>
      <c r="F30" s="144">
        <f>E30-C30</f>
        <v>-1600</v>
      </c>
    </row>
    <row r="31" spans="1:6" ht="13" x14ac:dyDescent="0.3">
      <c r="A31" s="170"/>
      <c r="B31" s="144" t="str">
        <f>+'Budget Information'!B36</f>
        <v>Other Funds</v>
      </c>
      <c r="C31" s="144">
        <f>+'Budget Information'!C36/19+'Mulk - Dominion'!C31</f>
        <v>0</v>
      </c>
      <c r="D31" s="144">
        <f>+'General Ledger'!AC$360</f>
        <v>0</v>
      </c>
      <c r="E31" s="144">
        <f>+D31+'Mulk - Dominion'!E31</f>
        <v>0</v>
      </c>
      <c r="F31" s="144">
        <f>E31-C31</f>
        <v>0</v>
      </c>
    </row>
    <row r="32" spans="1:6" ht="13.5" thickBot="1" x14ac:dyDescent="0.35">
      <c r="A32" s="170"/>
      <c r="B32" s="111" t="str">
        <f>+'Budget Information'!B37</f>
        <v>Other-Misc</v>
      </c>
      <c r="C32" s="144">
        <f>+'Budget Information'!C37/19+'Mulk - Dominion'!C32</f>
        <v>894.73684210526335</v>
      </c>
      <c r="D32" s="144">
        <f>+'General Ledger'!AD$360</f>
        <v>0</v>
      </c>
      <c r="E32" s="111">
        <f>+D32+'Mulk - Dominion'!E32</f>
        <v>0</v>
      </c>
      <c r="F32" s="111">
        <f t="shared" si="0"/>
        <v>-894.73684210526335</v>
      </c>
    </row>
    <row r="33" spans="1:6" ht="13.5" thickBot="1" x14ac:dyDescent="0.35">
      <c r="A33" s="170"/>
      <c r="B33" s="150" t="s">
        <v>13</v>
      </c>
      <c r="C33" s="148">
        <f>SUM(C19:C32)</f>
        <v>17447.36842105263</v>
      </c>
      <c r="D33" s="148">
        <f>SUM(D19:D32)</f>
        <v>0</v>
      </c>
      <c r="E33" s="148">
        <f>SUM(E19:E32)</f>
        <v>495.5</v>
      </c>
      <c r="F33" s="148">
        <f>SUM(F19:F32)</f>
        <v>-16951.868421052633</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Ledger'!AG$360</f>
        <v>0</v>
      </c>
      <c r="E36" s="139">
        <f>+D36+'Mulk - Dominion'!E36</f>
        <v>0</v>
      </c>
      <c r="F36" s="177"/>
    </row>
    <row r="37" spans="1:6" ht="13" x14ac:dyDescent="0.3">
      <c r="A37" s="170"/>
      <c r="B37" s="144" t="s">
        <v>39</v>
      </c>
      <c r="C37" s="212"/>
      <c r="D37" s="144">
        <f>+'General Ledger'!AH$360</f>
        <v>0</v>
      </c>
      <c r="E37" s="144">
        <f>+D37+'Mulk - Dominion'!E37</f>
        <v>20</v>
      </c>
      <c r="F37" s="180"/>
    </row>
    <row r="38" spans="1:6" ht="13" x14ac:dyDescent="0.3">
      <c r="A38" s="170"/>
      <c r="B38" s="144" t="s">
        <v>40</v>
      </c>
      <c r="C38" s="212"/>
      <c r="D38" s="144">
        <f>+'General Ledger'!AI$360</f>
        <v>0</v>
      </c>
      <c r="E38" s="144">
        <f>+D38+'Mulk - Dominion'!E38</f>
        <v>0</v>
      </c>
      <c r="F38" s="180"/>
    </row>
    <row r="39" spans="1:6" ht="13" x14ac:dyDescent="0.3">
      <c r="A39" s="170"/>
      <c r="B39" s="144" t="s">
        <v>41</v>
      </c>
      <c r="C39" s="212"/>
      <c r="D39" s="144">
        <f>+'General Ledger'!AJ$360</f>
        <v>0</v>
      </c>
      <c r="E39" s="144">
        <f>+D39+'Mulk - Dominion'!E39</f>
        <v>0</v>
      </c>
      <c r="F39" s="180"/>
    </row>
    <row r="40" spans="1:6" ht="13" x14ac:dyDescent="0.3">
      <c r="A40" s="170"/>
      <c r="B40" s="144" t="s">
        <v>23</v>
      </c>
      <c r="C40" s="212"/>
      <c r="D40" s="144">
        <f>+'General Ledger'!AK$360</f>
        <v>0</v>
      </c>
      <c r="E40" s="144">
        <f>+D40+'Mulk - Dominion'!E40</f>
        <v>0</v>
      </c>
      <c r="F40" s="180"/>
    </row>
    <row r="41" spans="1:6" ht="13.5" thickBot="1" x14ac:dyDescent="0.35">
      <c r="A41" s="170"/>
      <c r="B41" s="111" t="str">
        <f>+'General Ledger'!AL2</f>
        <v>Other</v>
      </c>
      <c r="C41" s="213"/>
      <c r="D41" s="111">
        <f>+'General Ledger'!AL$360</f>
        <v>0</v>
      </c>
      <c r="E41" s="111">
        <f>+D41+'Mulk - Dominion'!E41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Ledger'!AO$360</f>
        <v>0</v>
      </c>
      <c r="E48" s="139">
        <f>+D48+'Mulk - Dominion'!E48</f>
        <v>0</v>
      </c>
      <c r="F48" s="154"/>
    </row>
    <row r="49" spans="1:6" ht="13" x14ac:dyDescent="0.3">
      <c r="A49" s="170"/>
      <c r="B49" s="144" t="s">
        <v>15</v>
      </c>
      <c r="C49" s="146"/>
      <c r="D49" s="144">
        <f>+'General Ledger'!AP$360</f>
        <v>0</v>
      </c>
      <c r="E49" s="144">
        <f>+D49+'Mulk - Dominion'!E49</f>
        <v>20</v>
      </c>
      <c r="F49" s="155"/>
    </row>
    <row r="50" spans="1:6" ht="13" x14ac:dyDescent="0.3">
      <c r="A50" s="170"/>
      <c r="B50" s="144" t="s">
        <v>16</v>
      </c>
      <c r="C50" s="146"/>
      <c r="D50" s="144">
        <f>+'General Ledger'!AQ$360</f>
        <v>0</v>
      </c>
      <c r="E50" s="144">
        <f>+D50+'Mulk - Dominion'!E50</f>
        <v>0</v>
      </c>
      <c r="F50" s="155"/>
    </row>
    <row r="51" spans="1:6" ht="13" x14ac:dyDescent="0.3">
      <c r="A51" s="170"/>
      <c r="B51" s="144" t="s">
        <v>17</v>
      </c>
      <c r="C51" s="146"/>
      <c r="D51" s="144">
        <f>+'General Ledger'!AR$360</f>
        <v>0</v>
      </c>
      <c r="E51" s="144">
        <f>+D51+'Mulk - Dominion'!E51</f>
        <v>0</v>
      </c>
      <c r="F51" s="155"/>
    </row>
    <row r="52" spans="1:6" ht="13" x14ac:dyDescent="0.3">
      <c r="A52" s="170"/>
      <c r="B52" s="144" t="s">
        <v>23</v>
      </c>
      <c r="C52" s="146"/>
      <c r="D52" s="144">
        <f>+'General Ledger'!AS$360</f>
        <v>0</v>
      </c>
      <c r="E52" s="144">
        <f>+D52+'Mulk - Dominion'!E52</f>
        <v>0</v>
      </c>
      <c r="F52" s="155"/>
    </row>
    <row r="53" spans="1:6" ht="13.5" thickBot="1" x14ac:dyDescent="0.35">
      <c r="A53" s="170"/>
      <c r="B53" s="111" t="str">
        <f>+'General Ledger'!AT2</f>
        <v>Other</v>
      </c>
      <c r="C53" s="147"/>
      <c r="D53" s="111">
        <f>+'General Ledger'!AT$360</f>
        <v>0</v>
      </c>
      <c r="E53" s="111">
        <f>+D53+'Mulk - Dominion'!E53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170" t="s">
        <v>46</v>
      </c>
      <c r="B58" s="140" t="s">
        <v>6</v>
      </c>
      <c r="C58" s="159"/>
      <c r="D58" s="159"/>
      <c r="E58" s="164">
        <f>'General Ledger'!I358</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70"/>
      <c r="B61" s="249" t="s">
        <v>47</v>
      </c>
      <c r="C61" s="250"/>
      <c r="D61" s="251"/>
      <c r="E61" s="176">
        <f>+E60+E59+E58</f>
        <v>1364</v>
      </c>
      <c r="F61" s="153"/>
    </row>
    <row r="62" spans="1:6" ht="13" x14ac:dyDescent="0.3">
      <c r="A62" s="125"/>
      <c r="E62" s="55"/>
      <c r="F62" s="126"/>
    </row>
    <row r="63" spans="1:6" ht="13.5" thickBot="1" x14ac:dyDescent="0.35">
      <c r="A63" s="125"/>
      <c r="B63" s="30" t="s">
        <v>199</v>
      </c>
      <c r="C63" s="361"/>
      <c r="D63" s="361"/>
      <c r="E63" s="361"/>
      <c r="F63" s="126"/>
    </row>
    <row r="64" spans="1:6" ht="13" thickBot="1" x14ac:dyDescent="0.3">
      <c r="A64" s="132"/>
      <c r="B64" s="99"/>
      <c r="C64" s="99"/>
      <c r="D64" s="99"/>
      <c r="E64" s="99"/>
      <c r="F64" s="133"/>
    </row>
  </sheetData>
  <sheetProtection sheet="1" objects="1" scenarios="1"/>
  <mergeCells count="6">
    <mergeCell ref="C63:E63"/>
    <mergeCell ref="A44:B44"/>
    <mergeCell ref="A56:B56"/>
    <mergeCell ref="A3:B3"/>
    <mergeCell ref="A4:B4"/>
    <mergeCell ref="A6:B6"/>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427"/>
  <sheetViews>
    <sheetView tabSelected="1" topLeftCell="B1" zoomScaleNormal="100" workbookViewId="0">
      <pane ySplit="4" topLeftCell="A5" activePane="bottomLeft" state="frozen"/>
      <selection pane="bottomLeft" activeCell="C29" sqref="C29"/>
    </sheetView>
  </sheetViews>
  <sheetFormatPr defaultRowHeight="12.5" x14ac:dyDescent="0.25"/>
  <cols>
    <col min="1" max="1" width="12.90625" customWidth="1"/>
    <col min="2" max="2" width="0.90625" customWidth="1"/>
    <col min="3" max="3" width="33.36328125" customWidth="1"/>
    <col min="4" max="4" width="0.90625" customWidth="1"/>
    <col min="5" max="5" width="10.1796875" customWidth="1"/>
    <col min="6" max="6" width="0.90625" customWidth="1"/>
    <col min="7" max="7" width="10.6328125" style="26" customWidth="1"/>
    <col min="8" max="8" width="12" style="26" customWidth="1"/>
    <col min="9" max="9" width="10.6328125" style="26" customWidth="1"/>
    <col min="10" max="10" width="0.90625" customWidth="1"/>
    <col min="11" max="11" width="10.6328125" style="26" customWidth="1"/>
    <col min="12" max="12" width="11.6328125" style="26" customWidth="1"/>
    <col min="13" max="15" width="10.6328125" style="26" customWidth="1"/>
    <col min="16" max="16" width="0.90625" customWidth="1"/>
    <col min="17" max="18" width="10.6328125" style="26" customWidth="1"/>
    <col min="19" max="19" width="11.54296875" style="26" customWidth="1"/>
    <col min="20" max="20" width="11.81640625" style="26" customWidth="1"/>
    <col min="21" max="21" width="12.54296875" style="26" customWidth="1"/>
    <col min="22" max="22" width="13.36328125" style="26" customWidth="1"/>
    <col min="23" max="23" width="12.1796875" style="26" customWidth="1"/>
    <col min="24" max="25" width="10.6328125" style="26" customWidth="1"/>
    <col min="26" max="26" width="12.453125" style="26" customWidth="1"/>
    <col min="27" max="27" width="12.1796875" style="26" customWidth="1"/>
    <col min="28" max="28" width="12.08984375" style="26" customWidth="1"/>
    <col min="29" max="29" width="12.453125" style="26" bestFit="1" customWidth="1"/>
    <col min="30" max="30" width="12.08984375" style="26" bestFit="1" customWidth="1"/>
    <col min="31" max="31" width="10.6328125" style="26" customWidth="1"/>
    <col min="32" max="32" width="1" style="26" customWidth="1"/>
    <col min="33" max="39" width="11.6328125" customWidth="1"/>
    <col min="40" max="40" width="0.90625" customWidth="1"/>
    <col min="41" max="42" width="10.6328125" style="26" customWidth="1"/>
    <col min="43" max="43" width="11.453125" style="26" customWidth="1"/>
    <col min="44" max="44" width="11.54296875" style="26" customWidth="1"/>
    <col min="45" max="47" width="10.6328125" style="26" customWidth="1"/>
  </cols>
  <sheetData>
    <row r="1" spans="1:47" s="3" customFormat="1" ht="13.5" thickBot="1" x14ac:dyDescent="0.35">
      <c r="A1" s="58"/>
      <c r="B1"/>
      <c r="C1" s="58"/>
      <c r="D1"/>
      <c r="E1" s="61" t="s">
        <v>48</v>
      </c>
      <c r="F1"/>
      <c r="G1" s="95" t="s">
        <v>49</v>
      </c>
      <c r="H1" s="64"/>
      <c r="I1" s="65"/>
      <c r="K1" s="94" t="s">
        <v>189</v>
      </c>
      <c r="L1" s="64"/>
      <c r="M1" s="64"/>
      <c r="N1" s="64"/>
      <c r="O1" s="70"/>
      <c r="Q1" s="94" t="s">
        <v>51</v>
      </c>
      <c r="R1" s="66"/>
      <c r="S1" s="66"/>
      <c r="T1" s="66"/>
      <c r="U1" s="66"/>
      <c r="V1" s="66"/>
      <c r="W1" s="66"/>
      <c r="X1" s="66"/>
      <c r="Y1" s="66"/>
      <c r="Z1" s="66"/>
      <c r="AA1" s="66"/>
      <c r="AB1" s="66"/>
      <c r="AC1" s="66"/>
      <c r="AD1" s="66"/>
      <c r="AE1" s="67"/>
      <c r="AF1" s="32"/>
      <c r="AG1" s="94" t="s">
        <v>50</v>
      </c>
      <c r="AH1" s="66"/>
      <c r="AI1" s="66"/>
      <c r="AJ1" s="66"/>
      <c r="AK1" s="66"/>
      <c r="AL1" s="66"/>
      <c r="AM1" s="67"/>
      <c r="AO1" s="96" t="s">
        <v>52</v>
      </c>
      <c r="AP1" s="31"/>
      <c r="AQ1" s="31"/>
      <c r="AR1" s="31"/>
      <c r="AS1" s="31"/>
      <c r="AT1" s="31"/>
      <c r="AU1" s="31"/>
    </row>
    <row r="2" spans="1:47" s="3" customFormat="1" x14ac:dyDescent="0.25">
      <c r="A2" s="59" t="s">
        <v>53</v>
      </c>
      <c r="B2" s="1"/>
      <c r="C2" s="59" t="s">
        <v>54</v>
      </c>
      <c r="D2" s="1"/>
      <c r="E2" s="62" t="s">
        <v>122</v>
      </c>
      <c r="F2" s="1"/>
      <c r="G2" s="357" t="s">
        <v>55</v>
      </c>
      <c r="H2" s="357" t="s">
        <v>191</v>
      </c>
      <c r="I2" s="357" t="s">
        <v>56</v>
      </c>
      <c r="K2" s="68" t="s">
        <v>120</v>
      </c>
      <c r="L2" s="348" t="s">
        <v>105</v>
      </c>
      <c r="M2" s="351" t="s">
        <v>190</v>
      </c>
      <c r="N2" s="354" t="s">
        <v>57</v>
      </c>
      <c r="O2" s="344" t="s">
        <v>58</v>
      </c>
      <c r="Q2" s="344" t="s">
        <v>159</v>
      </c>
      <c r="R2" s="344" t="s">
        <v>15</v>
      </c>
      <c r="S2" s="344" t="s">
        <v>16</v>
      </c>
      <c r="T2" s="344" t="s">
        <v>17</v>
      </c>
      <c r="U2" s="344" t="s">
        <v>110</v>
      </c>
      <c r="V2" s="344" t="s">
        <v>18</v>
      </c>
      <c r="W2" s="359" t="s">
        <v>19</v>
      </c>
      <c r="X2" s="344" t="s">
        <v>20</v>
      </c>
      <c r="Y2" s="344" t="s">
        <v>21</v>
      </c>
      <c r="Z2" s="344" t="s">
        <v>22</v>
      </c>
      <c r="AA2" s="354" t="str">
        <f>'Budget Information'!B34</f>
        <v>Area Teaching Committee</v>
      </c>
      <c r="AB2" s="354" t="str">
        <f>'Budget Information'!B35</f>
        <v>Regional Bahá’í Center</v>
      </c>
      <c r="AC2" s="354" t="str">
        <f>'Budget Information'!B36</f>
        <v>Other Funds</v>
      </c>
      <c r="AD2" s="354" t="str">
        <f>'Budget Information'!B37</f>
        <v>Other-Misc</v>
      </c>
      <c r="AE2" s="344" t="s">
        <v>58</v>
      </c>
      <c r="AF2" s="32"/>
      <c r="AG2" s="344" t="s">
        <v>159</v>
      </c>
      <c r="AH2" s="344" t="s">
        <v>192</v>
      </c>
      <c r="AI2" s="344" t="s">
        <v>193</v>
      </c>
      <c r="AJ2" s="344" t="s">
        <v>194</v>
      </c>
      <c r="AK2" s="344" t="s">
        <v>195</v>
      </c>
      <c r="AL2" s="354" t="s">
        <v>57</v>
      </c>
      <c r="AM2" s="344" t="s">
        <v>58</v>
      </c>
      <c r="AO2" s="344" t="str">
        <f t="shared" ref="AO2:AT2" si="0">AG2</f>
        <v>Regional Bahá’í Council</v>
      </c>
      <c r="AP2" s="344" t="str">
        <f t="shared" si="0"/>
        <v>National Bahá’í Fund</v>
      </c>
      <c r="AQ2" s="344" t="str">
        <f t="shared" si="0"/>
        <v>Continental Bahá’í   Fund</v>
      </c>
      <c r="AR2" s="344" t="str">
        <f t="shared" si="0"/>
        <v>Bahá’í International Fund</v>
      </c>
      <c r="AS2" s="344" t="str">
        <f t="shared" si="0"/>
        <v>Shrine of Abdu'l-Baha</v>
      </c>
      <c r="AT2" s="344" t="str">
        <f t="shared" si="0"/>
        <v>Other</v>
      </c>
      <c r="AU2" s="344" t="s">
        <v>58</v>
      </c>
    </row>
    <row r="3" spans="1:47" s="3" customFormat="1" ht="13" thickBot="1" x14ac:dyDescent="0.3">
      <c r="A3" s="60"/>
      <c r="B3" s="1"/>
      <c r="C3" s="60"/>
      <c r="D3" s="1"/>
      <c r="E3" s="63" t="s">
        <v>127</v>
      </c>
      <c r="F3" s="1"/>
      <c r="G3" s="358"/>
      <c r="H3" s="358"/>
      <c r="I3" s="358"/>
      <c r="K3" s="69"/>
      <c r="L3" s="349"/>
      <c r="M3" s="352"/>
      <c r="N3" s="355"/>
      <c r="O3" s="345"/>
      <c r="Q3" s="345"/>
      <c r="R3" s="345"/>
      <c r="S3" s="345"/>
      <c r="T3" s="345"/>
      <c r="U3" s="345"/>
      <c r="V3" s="345"/>
      <c r="W3" s="345"/>
      <c r="X3" s="345"/>
      <c r="Y3" s="345"/>
      <c r="Z3" s="345"/>
      <c r="AA3" s="355"/>
      <c r="AB3" s="355"/>
      <c r="AC3" s="355"/>
      <c r="AD3" s="355"/>
      <c r="AE3" s="345"/>
      <c r="AF3" s="32"/>
      <c r="AG3" s="345"/>
      <c r="AH3" s="345"/>
      <c r="AI3" s="345"/>
      <c r="AJ3" s="345"/>
      <c r="AK3" s="345"/>
      <c r="AL3" s="355"/>
      <c r="AM3" s="345"/>
      <c r="AO3" s="345"/>
      <c r="AP3" s="345"/>
      <c r="AQ3" s="345"/>
      <c r="AR3" s="345"/>
      <c r="AS3" s="345"/>
      <c r="AT3" s="345"/>
      <c r="AU3" s="345"/>
    </row>
    <row r="4" spans="1:47" ht="13" thickBot="1" x14ac:dyDescent="0.3">
      <c r="C4" t="s">
        <v>220</v>
      </c>
      <c r="I4" s="73">
        <f>'Budget Information'!D10</f>
        <v>150</v>
      </c>
      <c r="K4" s="97">
        <f>'Budget Information'!D11</f>
        <v>50</v>
      </c>
      <c r="L4" s="350"/>
      <c r="M4" s="353"/>
      <c r="N4" s="356"/>
      <c r="O4" s="346"/>
      <c r="Q4" s="346"/>
      <c r="R4" s="346"/>
      <c r="S4" s="346"/>
      <c r="T4" s="346"/>
      <c r="U4" s="346"/>
      <c r="V4" s="346"/>
      <c r="W4" s="346"/>
      <c r="X4" s="346"/>
      <c r="Y4" s="346"/>
      <c r="Z4" s="346"/>
      <c r="AA4" s="356"/>
      <c r="AB4" s="356"/>
      <c r="AC4" s="356"/>
      <c r="AD4" s="356"/>
      <c r="AE4" s="346"/>
      <c r="AG4" s="346"/>
      <c r="AH4" s="346"/>
      <c r="AI4" s="346"/>
      <c r="AJ4" s="346"/>
      <c r="AK4" s="346"/>
      <c r="AL4" s="356"/>
      <c r="AM4" s="346"/>
      <c r="AO4" s="346"/>
      <c r="AP4" s="346"/>
      <c r="AQ4" s="346"/>
      <c r="AR4" s="346"/>
      <c r="AS4" s="346"/>
      <c r="AT4" s="346"/>
      <c r="AU4" s="346"/>
    </row>
    <row r="5" spans="1:47" x14ac:dyDescent="0.25">
      <c r="A5" s="71"/>
      <c r="B5" s="71"/>
      <c r="C5" s="71" t="s">
        <v>129</v>
      </c>
      <c r="D5" s="71"/>
      <c r="E5" s="72" t="str">
        <f>A25</f>
        <v>Jamál 01</v>
      </c>
      <c r="I5" s="73"/>
      <c r="K5" s="347" t="s">
        <v>128</v>
      </c>
      <c r="L5" s="347"/>
      <c r="M5" s="85" t="str">
        <f>A25</f>
        <v>Jamál 01</v>
      </c>
      <c r="AG5" s="26"/>
      <c r="AH5" s="26"/>
      <c r="AI5" s="26"/>
      <c r="AJ5" s="26"/>
      <c r="AK5" s="26"/>
      <c r="AL5" s="26"/>
      <c r="AM5" s="26"/>
    </row>
    <row r="6" spans="1:47" x14ac:dyDescent="0.25">
      <c r="A6" s="89">
        <v>43951</v>
      </c>
      <c r="B6" s="88"/>
      <c r="C6" s="88" t="s">
        <v>221</v>
      </c>
      <c r="D6" s="88"/>
      <c r="E6" s="90"/>
      <c r="F6" s="88"/>
      <c r="G6" s="88"/>
      <c r="H6" s="88"/>
      <c r="I6" s="75">
        <f>I4+G6-H6-AM6</f>
        <v>150</v>
      </c>
      <c r="J6" s="74"/>
      <c r="K6" s="88">
        <v>400</v>
      </c>
      <c r="L6" s="88"/>
      <c r="M6" s="88"/>
      <c r="N6" s="88"/>
      <c r="O6" s="75">
        <f t="shared" ref="O6:O22" si="1">+SUM(K6:N6)</f>
        <v>400</v>
      </c>
      <c r="P6" s="74"/>
      <c r="Q6" s="88"/>
      <c r="R6" s="88"/>
      <c r="S6" s="88"/>
      <c r="T6" s="88"/>
      <c r="U6" s="88"/>
      <c r="V6" s="88"/>
      <c r="W6" s="88"/>
      <c r="X6" s="88"/>
      <c r="Y6" s="88"/>
      <c r="Z6" s="88"/>
      <c r="AA6" s="88"/>
      <c r="AB6" s="88"/>
      <c r="AC6" s="88"/>
      <c r="AD6" s="88"/>
      <c r="AE6" s="75">
        <f>+SUM(Q6:AD6)</f>
        <v>0</v>
      </c>
      <c r="AF6" s="75"/>
      <c r="AG6" s="88"/>
      <c r="AH6" s="88"/>
      <c r="AI6" s="88"/>
      <c r="AJ6" s="88"/>
      <c r="AK6" s="88"/>
      <c r="AL6" s="88"/>
      <c r="AM6" s="75">
        <f>+SUM(AG6:AL6)</f>
        <v>0</v>
      </c>
      <c r="AN6" s="74"/>
      <c r="AO6" s="88"/>
      <c r="AP6" s="88"/>
      <c r="AQ6" s="88"/>
      <c r="AR6" s="88"/>
      <c r="AS6" s="88"/>
      <c r="AT6" s="88"/>
      <c r="AU6" s="88">
        <f>+SUM(AO6:AT6)</f>
        <v>0</v>
      </c>
    </row>
    <row r="7" spans="1:47" x14ac:dyDescent="0.25">
      <c r="A7" s="89">
        <v>43952</v>
      </c>
      <c r="B7" s="88"/>
      <c r="C7" s="88" t="s">
        <v>106</v>
      </c>
      <c r="D7" s="88"/>
      <c r="E7" s="90" t="s">
        <v>114</v>
      </c>
      <c r="F7" s="88"/>
      <c r="G7" s="88">
        <v>60</v>
      </c>
      <c r="H7" s="88"/>
      <c r="I7" s="75">
        <f>I6+G7-H7</f>
        <v>210</v>
      </c>
      <c r="J7" s="74"/>
      <c r="K7" s="88">
        <v>40</v>
      </c>
      <c r="L7" s="88"/>
      <c r="M7" s="88"/>
      <c r="N7" s="88"/>
      <c r="O7" s="75">
        <f t="shared" si="1"/>
        <v>40</v>
      </c>
      <c r="P7" s="74"/>
      <c r="Q7" s="88"/>
      <c r="R7" s="88"/>
      <c r="S7" s="88"/>
      <c r="T7" s="88"/>
      <c r="U7" s="88"/>
      <c r="V7" s="88"/>
      <c r="W7" s="88"/>
      <c r="X7" s="88"/>
      <c r="Y7" s="88"/>
      <c r="Z7" s="88"/>
      <c r="AA7" s="88"/>
      <c r="AB7" s="88"/>
      <c r="AC7" s="88"/>
      <c r="AD7" s="88"/>
      <c r="AE7" s="75">
        <f t="shared" ref="AE7:AE14" si="2">+SUM(Q7:AD7)</f>
        <v>0</v>
      </c>
      <c r="AF7" s="75"/>
      <c r="AG7" s="88"/>
      <c r="AH7" s="88">
        <v>20</v>
      </c>
      <c r="AI7" s="88"/>
      <c r="AJ7" s="88"/>
      <c r="AK7" s="88"/>
      <c r="AL7" s="88"/>
      <c r="AM7" s="75">
        <f t="shared" ref="AM7:AM14" si="3">+SUM(AG7:AL7)</f>
        <v>20</v>
      </c>
      <c r="AN7" s="74"/>
      <c r="AO7" s="88"/>
      <c r="AP7" s="88"/>
      <c r="AQ7" s="88"/>
      <c r="AR7" s="88"/>
      <c r="AS7" s="88"/>
      <c r="AT7" s="88"/>
      <c r="AU7" s="88">
        <f t="shared" ref="AU7:AU14" si="4">+SUM(AO7:AT7)</f>
        <v>0</v>
      </c>
    </row>
    <row r="8" spans="1:47" x14ac:dyDescent="0.25">
      <c r="A8" s="89">
        <v>43956</v>
      </c>
      <c r="B8" s="88"/>
      <c r="C8" s="88" t="s">
        <v>107</v>
      </c>
      <c r="D8" s="88"/>
      <c r="E8" s="90"/>
      <c r="F8" s="88"/>
      <c r="G8" s="88">
        <v>450</v>
      </c>
      <c r="H8" s="88"/>
      <c r="I8" s="75">
        <f t="shared" ref="I8:I22" si="5">I7+G8-H8</f>
        <v>660</v>
      </c>
      <c r="J8" s="74"/>
      <c r="K8" s="88"/>
      <c r="L8" s="88"/>
      <c r="M8" s="88"/>
      <c r="N8" s="88"/>
      <c r="O8" s="75">
        <f t="shared" si="1"/>
        <v>0</v>
      </c>
      <c r="P8" s="74"/>
      <c r="Q8" s="88"/>
      <c r="R8" s="88"/>
      <c r="S8" s="88"/>
      <c r="T8" s="88"/>
      <c r="U8" s="88"/>
      <c r="V8" s="88"/>
      <c r="W8" s="88"/>
      <c r="X8" s="88"/>
      <c r="Y8" s="88"/>
      <c r="Z8" s="88"/>
      <c r="AA8" s="88"/>
      <c r="AB8" s="88"/>
      <c r="AC8" s="88"/>
      <c r="AD8" s="88"/>
      <c r="AE8" s="75">
        <f t="shared" si="2"/>
        <v>0</v>
      </c>
      <c r="AF8" s="75"/>
      <c r="AG8" s="88"/>
      <c r="AH8" s="88"/>
      <c r="AI8" s="88"/>
      <c r="AJ8" s="88"/>
      <c r="AK8" s="88"/>
      <c r="AL8" s="88"/>
      <c r="AM8" s="75">
        <f t="shared" si="3"/>
        <v>0</v>
      </c>
      <c r="AN8" s="74"/>
      <c r="AO8" s="88"/>
      <c r="AP8" s="88"/>
      <c r="AQ8" s="88"/>
      <c r="AR8" s="88"/>
      <c r="AS8" s="88"/>
      <c r="AT8" s="88"/>
      <c r="AU8" s="88">
        <f t="shared" si="4"/>
        <v>0</v>
      </c>
    </row>
    <row r="9" spans="1:47" x14ac:dyDescent="0.25">
      <c r="A9" s="89">
        <v>43958</v>
      </c>
      <c r="B9" s="88"/>
      <c r="C9" s="88" t="s">
        <v>221</v>
      </c>
      <c r="D9" s="88"/>
      <c r="E9" s="90"/>
      <c r="F9" s="88"/>
      <c r="G9" s="88"/>
      <c r="H9" s="88"/>
      <c r="I9" s="75">
        <f t="shared" si="5"/>
        <v>660</v>
      </c>
      <c r="J9" s="74"/>
      <c r="K9" s="88">
        <v>300</v>
      </c>
      <c r="L9" s="88"/>
      <c r="M9" s="88"/>
      <c r="N9" s="88"/>
      <c r="O9" s="75">
        <f t="shared" si="1"/>
        <v>300</v>
      </c>
      <c r="P9" s="74"/>
      <c r="Q9" s="88"/>
      <c r="R9" s="88"/>
      <c r="S9" s="88"/>
      <c r="T9" s="88"/>
      <c r="U9" s="88"/>
      <c r="V9" s="88"/>
      <c r="W9" s="88"/>
      <c r="X9" s="88"/>
      <c r="Y9" s="88"/>
      <c r="Z9" s="88"/>
      <c r="AA9" s="88"/>
      <c r="AB9" s="88"/>
      <c r="AC9" s="88"/>
      <c r="AD9" s="88"/>
      <c r="AE9" s="75">
        <f t="shared" si="2"/>
        <v>0</v>
      </c>
      <c r="AF9" s="75"/>
      <c r="AG9" s="88"/>
      <c r="AH9" s="88"/>
      <c r="AI9" s="88"/>
      <c r="AJ9" s="88"/>
      <c r="AK9" s="88"/>
      <c r="AL9" s="88"/>
      <c r="AM9" s="75">
        <f t="shared" si="3"/>
        <v>0</v>
      </c>
      <c r="AN9" s="74"/>
      <c r="AO9" s="88"/>
      <c r="AP9" s="88"/>
      <c r="AQ9" s="88"/>
      <c r="AR9" s="88"/>
      <c r="AS9" s="88"/>
      <c r="AT9" s="88"/>
      <c r="AU9" s="88">
        <f t="shared" si="4"/>
        <v>0</v>
      </c>
    </row>
    <row r="10" spans="1:47" x14ac:dyDescent="0.25">
      <c r="A10" s="89">
        <v>43958</v>
      </c>
      <c r="B10" s="88"/>
      <c r="C10" s="88" t="s">
        <v>117</v>
      </c>
      <c r="D10" s="88"/>
      <c r="E10" s="90" t="s">
        <v>118</v>
      </c>
      <c r="F10" s="88"/>
      <c r="G10" s="88"/>
      <c r="H10" s="88">
        <v>11</v>
      </c>
      <c r="I10" s="75">
        <f t="shared" si="5"/>
        <v>649</v>
      </c>
      <c r="J10" s="74"/>
      <c r="K10" s="88"/>
      <c r="L10" s="88"/>
      <c r="M10" s="88"/>
      <c r="N10" s="88"/>
      <c r="O10" s="75">
        <f t="shared" si="1"/>
        <v>0</v>
      </c>
      <c r="P10" s="74"/>
      <c r="Q10" s="88"/>
      <c r="R10" s="88"/>
      <c r="S10" s="88"/>
      <c r="T10" s="88"/>
      <c r="U10" s="88"/>
      <c r="V10" s="88">
        <v>11</v>
      </c>
      <c r="W10" s="88"/>
      <c r="X10" s="88"/>
      <c r="Y10" s="88"/>
      <c r="Z10" s="88"/>
      <c r="AA10" s="88"/>
      <c r="AB10" s="88"/>
      <c r="AC10" s="88"/>
      <c r="AD10" s="88"/>
      <c r="AE10" s="75">
        <f t="shared" si="2"/>
        <v>11</v>
      </c>
      <c r="AF10" s="75"/>
      <c r="AG10" s="88"/>
      <c r="AH10" s="88"/>
      <c r="AI10" s="88"/>
      <c r="AJ10" s="88"/>
      <c r="AK10" s="88"/>
      <c r="AL10" s="88"/>
      <c r="AM10" s="75">
        <f t="shared" si="3"/>
        <v>0</v>
      </c>
      <c r="AN10" s="74"/>
      <c r="AO10" s="88"/>
      <c r="AP10" s="88"/>
      <c r="AQ10" s="88"/>
      <c r="AR10" s="88"/>
      <c r="AS10" s="88"/>
      <c r="AT10" s="88"/>
      <c r="AU10" s="88">
        <f t="shared" si="4"/>
        <v>0</v>
      </c>
    </row>
    <row r="11" spans="1:47" x14ac:dyDescent="0.25">
      <c r="A11" s="89">
        <v>43958</v>
      </c>
      <c r="B11" s="88"/>
      <c r="C11" s="88" t="s">
        <v>221</v>
      </c>
      <c r="D11" s="88"/>
      <c r="E11" s="90"/>
      <c r="F11" s="88"/>
      <c r="G11" s="88"/>
      <c r="H11" s="88"/>
      <c r="I11" s="75">
        <f t="shared" si="5"/>
        <v>649</v>
      </c>
      <c r="J11" s="74"/>
      <c r="K11" s="88">
        <v>420</v>
      </c>
      <c r="L11" s="88"/>
      <c r="M11" s="88"/>
      <c r="N11" s="88"/>
      <c r="O11" s="75">
        <f t="shared" si="1"/>
        <v>420</v>
      </c>
      <c r="P11" s="74"/>
      <c r="Q11" s="88"/>
      <c r="R11" s="88"/>
      <c r="S11" s="88"/>
      <c r="T11" s="88"/>
      <c r="U11" s="88"/>
      <c r="V11" s="88"/>
      <c r="W11" s="88"/>
      <c r="X11" s="88"/>
      <c r="Y11" s="88"/>
      <c r="Z11" s="88"/>
      <c r="AA11" s="88"/>
      <c r="AB11" s="88"/>
      <c r="AC11" s="88"/>
      <c r="AD11" s="88"/>
      <c r="AE11" s="75">
        <f>+SUM(Q11:AD11)</f>
        <v>0</v>
      </c>
      <c r="AF11" s="75"/>
      <c r="AG11" s="88"/>
      <c r="AH11" s="88"/>
      <c r="AI11" s="88"/>
      <c r="AJ11" s="88"/>
      <c r="AK11" s="88"/>
      <c r="AL11" s="88"/>
      <c r="AM11" s="75">
        <f>+SUM(AG11:AL11)</f>
        <v>0</v>
      </c>
      <c r="AN11" s="74"/>
      <c r="AO11" s="88"/>
      <c r="AP11" s="88"/>
      <c r="AQ11" s="88"/>
      <c r="AR11" s="88"/>
      <c r="AS11" s="88"/>
      <c r="AT11" s="88"/>
      <c r="AU11" s="88">
        <f>+SUM(AO11:AT11)</f>
        <v>0</v>
      </c>
    </row>
    <row r="12" spans="1:47" x14ac:dyDescent="0.25">
      <c r="A12" s="89">
        <v>43962</v>
      </c>
      <c r="B12" s="88"/>
      <c r="C12" s="88" t="s">
        <v>109</v>
      </c>
      <c r="D12" s="88"/>
      <c r="E12" s="90" t="s">
        <v>108</v>
      </c>
      <c r="F12" s="88"/>
      <c r="G12" s="88"/>
      <c r="H12" s="88">
        <v>100</v>
      </c>
      <c r="I12" s="75">
        <f t="shared" si="5"/>
        <v>549</v>
      </c>
      <c r="J12" s="74"/>
      <c r="K12" s="88"/>
      <c r="L12" s="88"/>
      <c r="M12" s="88"/>
      <c r="N12" s="88"/>
      <c r="O12" s="75">
        <f t="shared" si="1"/>
        <v>0</v>
      </c>
      <c r="P12" s="74"/>
      <c r="Q12" s="88"/>
      <c r="R12" s="88"/>
      <c r="S12" s="88"/>
      <c r="T12" s="88"/>
      <c r="U12" s="88"/>
      <c r="V12" s="88"/>
      <c r="W12" s="88"/>
      <c r="X12" s="88"/>
      <c r="Y12" s="88"/>
      <c r="Z12" s="88"/>
      <c r="AA12" s="88"/>
      <c r="AB12" s="88">
        <v>100</v>
      </c>
      <c r="AC12" s="88"/>
      <c r="AD12" s="88"/>
      <c r="AE12" s="75">
        <f t="shared" si="2"/>
        <v>100</v>
      </c>
      <c r="AF12" s="75"/>
      <c r="AG12" s="88"/>
      <c r="AH12" s="88"/>
      <c r="AI12" s="88"/>
      <c r="AJ12" s="88"/>
      <c r="AK12" s="88"/>
      <c r="AL12" s="88"/>
      <c r="AM12" s="75">
        <f t="shared" si="3"/>
        <v>0</v>
      </c>
      <c r="AN12" s="74"/>
      <c r="AO12" s="88"/>
      <c r="AP12" s="88"/>
      <c r="AQ12" s="88"/>
      <c r="AR12" s="88"/>
      <c r="AS12" s="88"/>
      <c r="AT12" s="88"/>
      <c r="AU12" s="88">
        <f t="shared" si="4"/>
        <v>0</v>
      </c>
    </row>
    <row r="13" spans="1:47" x14ac:dyDescent="0.25">
      <c r="A13" s="89">
        <v>43966</v>
      </c>
      <c r="B13" s="88"/>
      <c r="C13" s="88" t="s">
        <v>221</v>
      </c>
      <c r="D13" s="88"/>
      <c r="E13" s="90"/>
      <c r="F13" s="88"/>
      <c r="G13" s="88"/>
      <c r="H13" s="88"/>
      <c r="I13" s="75">
        <f t="shared" si="5"/>
        <v>549</v>
      </c>
      <c r="J13" s="74"/>
      <c r="K13" s="88">
        <v>400</v>
      </c>
      <c r="L13" s="88"/>
      <c r="M13" s="88"/>
      <c r="N13" s="88"/>
      <c r="O13" s="75">
        <f t="shared" si="1"/>
        <v>400</v>
      </c>
      <c r="P13" s="74"/>
      <c r="Q13" s="88"/>
      <c r="R13" s="88"/>
      <c r="S13" s="88"/>
      <c r="T13" s="88"/>
      <c r="U13" s="88"/>
      <c r="V13" s="88"/>
      <c r="W13" s="88"/>
      <c r="X13" s="88"/>
      <c r="Y13" s="88"/>
      <c r="Z13" s="88"/>
      <c r="AA13" s="88"/>
      <c r="AB13" s="88"/>
      <c r="AC13" s="88"/>
      <c r="AD13" s="88"/>
      <c r="AE13" s="75">
        <f t="shared" si="2"/>
        <v>0</v>
      </c>
      <c r="AF13" s="75"/>
      <c r="AG13" s="88"/>
      <c r="AH13" s="88"/>
      <c r="AI13" s="88"/>
      <c r="AJ13" s="88"/>
      <c r="AK13" s="88"/>
      <c r="AL13" s="88"/>
      <c r="AM13" s="75">
        <f t="shared" si="3"/>
        <v>0</v>
      </c>
      <c r="AN13" s="74"/>
      <c r="AO13" s="88"/>
      <c r="AP13" s="88"/>
      <c r="AQ13" s="88"/>
      <c r="AR13" s="88"/>
      <c r="AS13" s="88"/>
      <c r="AT13" s="88"/>
      <c r="AU13" s="88">
        <f t="shared" si="4"/>
        <v>0</v>
      </c>
    </row>
    <row r="14" spans="1:47" x14ac:dyDescent="0.25">
      <c r="A14" s="89">
        <v>43966</v>
      </c>
      <c r="B14" s="88"/>
      <c r="C14" s="88" t="s">
        <v>106</v>
      </c>
      <c r="D14" s="88"/>
      <c r="E14" s="90">
        <v>103</v>
      </c>
      <c r="F14" s="88"/>
      <c r="G14" s="88">
        <v>75</v>
      </c>
      <c r="H14" s="88"/>
      <c r="I14" s="75">
        <f t="shared" si="5"/>
        <v>624</v>
      </c>
      <c r="J14" s="74"/>
      <c r="K14" s="88">
        <v>75</v>
      </c>
      <c r="L14" s="88"/>
      <c r="M14" s="88"/>
      <c r="N14" s="88"/>
      <c r="O14" s="75">
        <f t="shared" si="1"/>
        <v>75</v>
      </c>
      <c r="P14" s="74"/>
      <c r="Q14" s="88">
        <v>100</v>
      </c>
      <c r="R14" s="88">
        <v>210</v>
      </c>
      <c r="S14" s="88"/>
      <c r="T14" s="88"/>
      <c r="U14" s="88">
        <v>50</v>
      </c>
      <c r="V14" s="88"/>
      <c r="W14" s="88"/>
      <c r="X14" s="88"/>
      <c r="Y14" s="88"/>
      <c r="Z14" s="88"/>
      <c r="AA14" s="88"/>
      <c r="AB14" s="88"/>
      <c r="AC14" s="88"/>
      <c r="AD14" s="88"/>
      <c r="AE14" s="75">
        <f t="shared" si="2"/>
        <v>360</v>
      </c>
      <c r="AF14" s="75"/>
      <c r="AG14" s="88"/>
      <c r="AH14" s="88"/>
      <c r="AI14" s="88"/>
      <c r="AJ14" s="88"/>
      <c r="AK14" s="88"/>
      <c r="AL14" s="88"/>
      <c r="AM14" s="75">
        <f t="shared" si="3"/>
        <v>0</v>
      </c>
      <c r="AN14" s="74"/>
      <c r="AO14" s="88"/>
      <c r="AP14" s="88">
        <v>20</v>
      </c>
      <c r="AQ14" s="88"/>
      <c r="AR14" s="88"/>
      <c r="AS14" s="88"/>
      <c r="AT14" s="88"/>
      <c r="AU14" s="88">
        <f t="shared" si="4"/>
        <v>20</v>
      </c>
    </row>
    <row r="15" spans="1:47" x14ac:dyDescent="0.25">
      <c r="A15" s="89">
        <v>43966</v>
      </c>
      <c r="B15" s="88"/>
      <c r="C15" s="88" t="s">
        <v>121</v>
      </c>
      <c r="D15" s="88"/>
      <c r="E15" s="90" t="s">
        <v>116</v>
      </c>
      <c r="F15" s="88"/>
      <c r="G15" s="88"/>
      <c r="H15" s="88">
        <v>380</v>
      </c>
      <c r="I15" s="75">
        <f t="shared" si="5"/>
        <v>244</v>
      </c>
      <c r="J15" s="74"/>
      <c r="K15" s="88"/>
      <c r="L15" s="88"/>
      <c r="M15" s="88"/>
      <c r="N15" s="88"/>
      <c r="O15" s="75">
        <f t="shared" si="1"/>
        <v>0</v>
      </c>
      <c r="P15" s="74"/>
      <c r="Q15" s="88"/>
      <c r="R15" s="88"/>
      <c r="S15" s="88"/>
      <c r="T15" s="88"/>
      <c r="U15" s="88"/>
      <c r="V15" s="88"/>
      <c r="W15" s="88"/>
      <c r="X15" s="88"/>
      <c r="Y15" s="88"/>
      <c r="Z15" s="88"/>
      <c r="AA15" s="88"/>
      <c r="AB15" s="88"/>
      <c r="AC15" s="88"/>
      <c r="AD15" s="88"/>
      <c r="AE15" s="75">
        <f t="shared" ref="AE15:AE23" si="6">+SUM(Q15:AD15)</f>
        <v>0</v>
      </c>
      <c r="AF15" s="75"/>
      <c r="AG15" s="88"/>
      <c r="AH15" s="88"/>
      <c r="AI15" s="88"/>
      <c r="AJ15" s="88"/>
      <c r="AK15" s="88"/>
      <c r="AL15" s="88"/>
      <c r="AM15" s="75">
        <f t="shared" ref="AM15:AM22" si="7">+SUM(AG15:AL15)</f>
        <v>0</v>
      </c>
      <c r="AN15" s="74"/>
      <c r="AO15" s="88"/>
      <c r="AP15" s="88"/>
      <c r="AQ15" s="88"/>
      <c r="AR15" s="88"/>
      <c r="AS15" s="88"/>
      <c r="AT15" s="88"/>
      <c r="AU15" s="88">
        <f t="shared" ref="AU15:AU23" si="8">+SUM(AO15:AT15)</f>
        <v>0</v>
      </c>
    </row>
    <row r="16" spans="1:47" x14ac:dyDescent="0.25">
      <c r="A16" s="89">
        <v>43966</v>
      </c>
      <c r="B16" s="88"/>
      <c r="C16" s="88" t="s">
        <v>225</v>
      </c>
      <c r="D16" s="88"/>
      <c r="E16" s="90"/>
      <c r="F16" s="88"/>
      <c r="G16" s="88"/>
      <c r="H16" s="88"/>
      <c r="I16" s="75">
        <f>I15+G16-H16</f>
        <v>244</v>
      </c>
      <c r="J16" s="74"/>
      <c r="K16" s="88"/>
      <c r="L16" s="88">
        <v>24.5</v>
      </c>
      <c r="M16" s="88"/>
      <c r="N16" s="88"/>
      <c r="O16" s="75">
        <f t="shared" si="1"/>
        <v>24.5</v>
      </c>
      <c r="P16" s="74"/>
      <c r="Q16" s="88"/>
      <c r="R16" s="88"/>
      <c r="S16" s="88"/>
      <c r="T16" s="88"/>
      <c r="U16" s="88"/>
      <c r="V16" s="88">
        <v>24.5</v>
      </c>
      <c r="W16" s="88"/>
      <c r="X16" s="88"/>
      <c r="Y16" s="88"/>
      <c r="Z16" s="88"/>
      <c r="AA16" s="88"/>
      <c r="AB16" s="88"/>
      <c r="AC16" s="88"/>
      <c r="AD16" s="88"/>
      <c r="AE16" s="75">
        <f t="shared" si="6"/>
        <v>24.5</v>
      </c>
      <c r="AF16" s="75"/>
      <c r="AG16" s="88"/>
      <c r="AH16" s="88"/>
      <c r="AI16" s="88"/>
      <c r="AJ16" s="88"/>
      <c r="AK16" s="88"/>
      <c r="AL16" s="88"/>
      <c r="AM16" s="75">
        <f t="shared" si="7"/>
        <v>0</v>
      </c>
      <c r="AN16" s="74"/>
      <c r="AO16" s="88"/>
      <c r="AP16" s="88"/>
      <c r="AQ16" s="88"/>
      <c r="AR16" s="88"/>
      <c r="AS16" s="88"/>
      <c r="AT16" s="88"/>
      <c r="AU16" s="88">
        <f t="shared" si="8"/>
        <v>0</v>
      </c>
    </row>
    <row r="17" spans="1:47" x14ac:dyDescent="0.25">
      <c r="A17" s="89"/>
      <c r="B17" s="88"/>
      <c r="C17" s="88"/>
      <c r="D17" s="88"/>
      <c r="E17" s="90"/>
      <c r="F17" s="88"/>
      <c r="G17" s="88"/>
      <c r="H17" s="88"/>
      <c r="I17" s="75">
        <f t="shared" si="5"/>
        <v>244</v>
      </c>
      <c r="J17" s="74"/>
      <c r="K17" s="88"/>
      <c r="L17" s="88"/>
      <c r="M17" s="88"/>
      <c r="N17" s="88"/>
      <c r="O17" s="75">
        <f t="shared" si="1"/>
        <v>0</v>
      </c>
      <c r="P17" s="74"/>
      <c r="Q17" s="88"/>
      <c r="R17" s="88"/>
      <c r="S17" s="88"/>
      <c r="T17" s="88"/>
      <c r="U17" s="88"/>
      <c r="V17" s="88"/>
      <c r="W17" s="88"/>
      <c r="X17" s="88"/>
      <c r="Y17" s="88"/>
      <c r="Z17" s="88"/>
      <c r="AA17" s="88"/>
      <c r="AB17" s="88"/>
      <c r="AC17" s="88"/>
      <c r="AD17" s="88"/>
      <c r="AE17" s="75">
        <f t="shared" si="6"/>
        <v>0</v>
      </c>
      <c r="AF17" s="75"/>
      <c r="AG17" s="88"/>
      <c r="AH17" s="88"/>
      <c r="AI17" s="88"/>
      <c r="AJ17" s="88"/>
      <c r="AK17" s="88"/>
      <c r="AL17" s="88"/>
      <c r="AM17" s="75">
        <f t="shared" si="7"/>
        <v>0</v>
      </c>
      <c r="AN17" s="74"/>
      <c r="AO17" s="88"/>
      <c r="AP17" s="88"/>
      <c r="AQ17" s="88"/>
      <c r="AR17" s="88"/>
      <c r="AS17" s="88"/>
      <c r="AT17" s="88"/>
      <c r="AU17" s="88">
        <f t="shared" si="8"/>
        <v>0</v>
      </c>
    </row>
    <row r="18" spans="1:47" x14ac:dyDescent="0.25">
      <c r="A18" s="89"/>
      <c r="B18" s="88"/>
      <c r="C18" s="88"/>
      <c r="D18" s="88"/>
      <c r="E18" s="90"/>
      <c r="F18" s="88"/>
      <c r="G18" s="88"/>
      <c r="H18" s="88"/>
      <c r="I18" s="75">
        <f t="shared" si="5"/>
        <v>244</v>
      </c>
      <c r="J18" s="74"/>
      <c r="K18" s="88"/>
      <c r="L18" s="88"/>
      <c r="M18" s="88"/>
      <c r="N18" s="88"/>
      <c r="O18" s="75">
        <f t="shared" si="1"/>
        <v>0</v>
      </c>
      <c r="P18" s="74"/>
      <c r="Q18" s="88"/>
      <c r="R18" s="88"/>
      <c r="S18" s="88"/>
      <c r="T18" s="88"/>
      <c r="U18" s="88"/>
      <c r="V18" s="88"/>
      <c r="W18" s="88"/>
      <c r="X18" s="88"/>
      <c r="Y18" s="88"/>
      <c r="Z18" s="88"/>
      <c r="AA18" s="88"/>
      <c r="AB18" s="88"/>
      <c r="AC18" s="88"/>
      <c r="AD18" s="88"/>
      <c r="AE18" s="75">
        <f t="shared" si="6"/>
        <v>0</v>
      </c>
      <c r="AF18" s="75"/>
      <c r="AG18" s="88"/>
      <c r="AH18" s="88"/>
      <c r="AI18" s="88"/>
      <c r="AJ18" s="88"/>
      <c r="AK18" s="88"/>
      <c r="AL18" s="88"/>
      <c r="AM18" s="75">
        <f t="shared" si="7"/>
        <v>0</v>
      </c>
      <c r="AN18" s="74"/>
      <c r="AO18" s="88"/>
      <c r="AP18" s="88"/>
      <c r="AQ18" s="88"/>
      <c r="AR18" s="88"/>
      <c r="AS18" s="88"/>
      <c r="AT18" s="88"/>
      <c r="AU18" s="88">
        <f t="shared" si="8"/>
        <v>0</v>
      </c>
    </row>
    <row r="19" spans="1:47" x14ac:dyDescent="0.25">
      <c r="A19" s="89"/>
      <c r="B19" s="88"/>
      <c r="C19" s="88"/>
      <c r="D19" s="88"/>
      <c r="E19" s="90"/>
      <c r="F19" s="88"/>
      <c r="G19" s="88"/>
      <c r="H19" s="88"/>
      <c r="I19" s="75">
        <f t="shared" si="5"/>
        <v>244</v>
      </c>
      <c r="J19" s="74"/>
      <c r="K19" s="88"/>
      <c r="L19" s="88"/>
      <c r="M19" s="88"/>
      <c r="N19" s="88"/>
      <c r="O19" s="75">
        <f t="shared" si="1"/>
        <v>0</v>
      </c>
      <c r="P19" s="74"/>
      <c r="Q19" s="88"/>
      <c r="R19" s="88"/>
      <c r="S19" s="88"/>
      <c r="T19" s="88"/>
      <c r="U19" s="88"/>
      <c r="V19" s="88"/>
      <c r="W19" s="88"/>
      <c r="X19" s="88"/>
      <c r="Y19" s="88"/>
      <c r="Z19" s="88"/>
      <c r="AA19" s="88"/>
      <c r="AB19" s="88"/>
      <c r="AC19" s="88"/>
      <c r="AD19" s="88"/>
      <c r="AE19" s="75">
        <f t="shared" si="6"/>
        <v>0</v>
      </c>
      <c r="AF19" s="75"/>
      <c r="AG19" s="88"/>
      <c r="AH19" s="88"/>
      <c r="AI19" s="88"/>
      <c r="AJ19" s="88"/>
      <c r="AK19" s="88"/>
      <c r="AL19" s="88"/>
      <c r="AM19" s="75">
        <f t="shared" si="7"/>
        <v>0</v>
      </c>
      <c r="AN19" s="74"/>
      <c r="AO19" s="88"/>
      <c r="AP19" s="88"/>
      <c r="AQ19" s="88"/>
      <c r="AR19" s="88"/>
      <c r="AS19" s="88"/>
      <c r="AT19" s="88"/>
      <c r="AU19" s="88">
        <f t="shared" si="8"/>
        <v>0</v>
      </c>
    </row>
    <row r="20" spans="1:47" x14ac:dyDescent="0.25">
      <c r="A20" s="89"/>
      <c r="B20" s="88"/>
      <c r="C20" s="88"/>
      <c r="D20" s="88"/>
      <c r="E20" s="90"/>
      <c r="F20" s="88"/>
      <c r="G20" s="88"/>
      <c r="H20" s="88"/>
      <c r="I20" s="75">
        <f t="shared" si="5"/>
        <v>244</v>
      </c>
      <c r="J20" s="74"/>
      <c r="K20" s="88"/>
      <c r="L20" s="88"/>
      <c r="M20" s="88"/>
      <c r="N20" s="88"/>
      <c r="O20" s="75">
        <f t="shared" si="1"/>
        <v>0</v>
      </c>
      <c r="P20" s="74"/>
      <c r="Q20" s="88"/>
      <c r="R20" s="88"/>
      <c r="S20" s="88"/>
      <c r="T20" s="88"/>
      <c r="U20" s="88"/>
      <c r="V20" s="88"/>
      <c r="W20" s="88"/>
      <c r="X20" s="88"/>
      <c r="Y20" s="88"/>
      <c r="Z20" s="88"/>
      <c r="AA20" s="88"/>
      <c r="AB20" s="88"/>
      <c r="AC20" s="88"/>
      <c r="AD20" s="88"/>
      <c r="AE20" s="75">
        <f t="shared" si="6"/>
        <v>0</v>
      </c>
      <c r="AF20" s="75"/>
      <c r="AG20" s="88"/>
      <c r="AH20" s="88"/>
      <c r="AI20" s="88"/>
      <c r="AJ20" s="88"/>
      <c r="AK20" s="88"/>
      <c r="AL20" s="88"/>
      <c r="AM20" s="75">
        <f t="shared" si="7"/>
        <v>0</v>
      </c>
      <c r="AN20" s="74"/>
      <c r="AO20" s="88"/>
      <c r="AP20" s="88"/>
      <c r="AQ20" s="88"/>
      <c r="AR20" s="88"/>
      <c r="AS20" s="88"/>
      <c r="AT20" s="88"/>
      <c r="AU20" s="88">
        <f t="shared" si="8"/>
        <v>0</v>
      </c>
    </row>
    <row r="21" spans="1:47" x14ac:dyDescent="0.25">
      <c r="A21" s="89"/>
      <c r="B21" s="88"/>
      <c r="C21" s="88"/>
      <c r="D21" s="88"/>
      <c r="E21" s="90"/>
      <c r="F21" s="88"/>
      <c r="G21" s="88"/>
      <c r="H21" s="88"/>
      <c r="I21" s="75">
        <f t="shared" si="5"/>
        <v>244</v>
      </c>
      <c r="J21" s="74"/>
      <c r="K21" s="88"/>
      <c r="L21" s="88"/>
      <c r="M21" s="88"/>
      <c r="N21" s="88"/>
      <c r="O21" s="75">
        <f t="shared" si="1"/>
        <v>0</v>
      </c>
      <c r="P21" s="74"/>
      <c r="Q21" s="88"/>
      <c r="R21" s="88"/>
      <c r="S21" s="88"/>
      <c r="T21" s="88"/>
      <c r="U21" s="88"/>
      <c r="V21" s="88"/>
      <c r="W21" s="88"/>
      <c r="X21" s="88"/>
      <c r="Y21" s="88"/>
      <c r="Z21" s="88"/>
      <c r="AA21" s="88"/>
      <c r="AB21" s="88"/>
      <c r="AC21" s="88"/>
      <c r="AD21" s="88"/>
      <c r="AE21" s="75">
        <f t="shared" si="6"/>
        <v>0</v>
      </c>
      <c r="AF21" s="75"/>
      <c r="AG21" s="88"/>
      <c r="AH21" s="88"/>
      <c r="AI21" s="88"/>
      <c r="AJ21" s="88"/>
      <c r="AK21" s="88"/>
      <c r="AL21" s="88"/>
      <c r="AM21" s="75">
        <f t="shared" si="7"/>
        <v>0</v>
      </c>
      <c r="AN21" s="74"/>
      <c r="AO21" s="88"/>
      <c r="AP21" s="88"/>
      <c r="AQ21" s="88"/>
      <c r="AR21" s="88"/>
      <c r="AS21" s="88"/>
      <c r="AT21" s="88"/>
      <c r="AU21" s="88">
        <f t="shared" si="8"/>
        <v>0</v>
      </c>
    </row>
    <row r="22" spans="1:47" x14ac:dyDescent="0.25">
      <c r="A22" s="89"/>
      <c r="B22" s="88"/>
      <c r="C22" s="88"/>
      <c r="D22" s="88"/>
      <c r="E22" s="90"/>
      <c r="F22" s="88"/>
      <c r="G22" s="88"/>
      <c r="H22" s="88"/>
      <c r="I22" s="75">
        <f t="shared" si="5"/>
        <v>244</v>
      </c>
      <c r="J22" s="74"/>
      <c r="K22" s="88"/>
      <c r="L22" s="88"/>
      <c r="M22" s="88"/>
      <c r="N22" s="88"/>
      <c r="O22" s="75">
        <f t="shared" si="1"/>
        <v>0</v>
      </c>
      <c r="P22" s="74"/>
      <c r="Q22" s="88"/>
      <c r="R22" s="88"/>
      <c r="S22" s="88"/>
      <c r="T22" s="88"/>
      <c r="U22" s="88"/>
      <c r="V22" s="88"/>
      <c r="W22" s="88"/>
      <c r="X22" s="88"/>
      <c r="Y22" s="88"/>
      <c r="Z22" s="88"/>
      <c r="AA22" s="88"/>
      <c r="AB22" s="88"/>
      <c r="AC22" s="88"/>
      <c r="AD22" s="88"/>
      <c r="AE22" s="75">
        <f t="shared" si="6"/>
        <v>0</v>
      </c>
      <c r="AF22" s="75"/>
      <c r="AG22" s="88"/>
      <c r="AH22" s="88"/>
      <c r="AI22" s="88"/>
      <c r="AJ22" s="88"/>
      <c r="AK22" s="88"/>
      <c r="AL22" s="88"/>
      <c r="AM22" s="75">
        <f t="shared" si="7"/>
        <v>0</v>
      </c>
      <c r="AN22" s="74"/>
      <c r="AO22" s="88"/>
      <c r="AP22" s="88"/>
      <c r="AQ22" s="88"/>
      <c r="AR22" s="88"/>
      <c r="AS22" s="88"/>
      <c r="AT22" s="88"/>
      <c r="AU22" s="88">
        <f t="shared" si="8"/>
        <v>0</v>
      </c>
    </row>
    <row r="23" spans="1:47" ht="13" x14ac:dyDescent="0.25">
      <c r="A23" s="76" t="s">
        <v>123</v>
      </c>
      <c r="B23" s="74"/>
      <c r="C23" s="74" t="s">
        <v>59</v>
      </c>
      <c r="D23" s="74"/>
      <c r="E23" s="91"/>
      <c r="F23" s="74"/>
      <c r="G23" s="74"/>
      <c r="H23" s="74"/>
      <c r="I23" s="74"/>
      <c r="J23" s="74"/>
      <c r="K23" s="74"/>
      <c r="L23" s="74"/>
      <c r="M23" s="74"/>
      <c r="N23" s="74"/>
      <c r="O23" s="74"/>
      <c r="P23" s="74"/>
      <c r="Q23" s="77"/>
      <c r="R23" s="77"/>
      <c r="S23" s="77"/>
      <c r="T23" s="77"/>
      <c r="U23" s="77"/>
      <c r="V23" s="77"/>
      <c r="W23" s="77"/>
      <c r="X23" s="77"/>
      <c r="Y23" s="77"/>
      <c r="Z23" s="77"/>
      <c r="AA23" s="77"/>
      <c r="AB23" s="77"/>
      <c r="AC23" s="77"/>
      <c r="AD23" s="77"/>
      <c r="AE23" s="75">
        <f t="shared" si="6"/>
        <v>0</v>
      </c>
      <c r="AF23" s="75"/>
      <c r="AG23" s="74"/>
      <c r="AH23" s="74"/>
      <c r="AI23" s="74"/>
      <c r="AJ23" s="74"/>
      <c r="AK23" s="74"/>
      <c r="AL23" s="74"/>
      <c r="AM23" s="75"/>
      <c r="AN23" s="74"/>
      <c r="AO23" s="88"/>
      <c r="AP23" s="88"/>
      <c r="AQ23" s="88"/>
      <c r="AR23" s="88"/>
      <c r="AS23" s="88"/>
      <c r="AT23" s="88"/>
      <c r="AU23" s="88">
        <f t="shared" si="8"/>
        <v>0</v>
      </c>
    </row>
    <row r="24" spans="1:47" s="3" customFormat="1" ht="13.75" customHeight="1" x14ac:dyDescent="0.25">
      <c r="A24" s="76" t="s">
        <v>124</v>
      </c>
      <c r="B24" s="74"/>
      <c r="C24" s="78" t="s">
        <v>95</v>
      </c>
      <c r="D24" s="74"/>
      <c r="E24" s="92"/>
      <c r="F24" s="74"/>
      <c r="G24" s="79">
        <f>SUM(G6:G23)</f>
        <v>585</v>
      </c>
      <c r="H24" s="79">
        <f>SUM(H6:H23)</f>
        <v>491</v>
      </c>
      <c r="I24" s="79"/>
      <c r="J24" s="80">
        <f>SUM(J6:J22)</f>
        <v>0</v>
      </c>
      <c r="K24" s="79">
        <f>SUM(K6:K23)</f>
        <v>1635</v>
      </c>
      <c r="L24" s="79">
        <f t="shared" ref="L24:AM24" si="9">SUM(L6:L23)</f>
        <v>24.5</v>
      </c>
      <c r="M24" s="79">
        <f t="shared" si="9"/>
        <v>0</v>
      </c>
      <c r="N24" s="79">
        <f t="shared" si="9"/>
        <v>0</v>
      </c>
      <c r="O24" s="79">
        <f t="shared" si="9"/>
        <v>1659.5</v>
      </c>
      <c r="P24" s="79">
        <f t="shared" si="9"/>
        <v>0</v>
      </c>
      <c r="Q24" s="79">
        <f t="shared" si="9"/>
        <v>100</v>
      </c>
      <c r="R24" s="79">
        <f t="shared" si="9"/>
        <v>210</v>
      </c>
      <c r="S24" s="79">
        <f t="shared" si="9"/>
        <v>0</v>
      </c>
      <c r="T24" s="79">
        <f t="shared" si="9"/>
        <v>0</v>
      </c>
      <c r="U24" s="79">
        <f t="shared" si="9"/>
        <v>50</v>
      </c>
      <c r="V24" s="79">
        <f t="shared" si="9"/>
        <v>35.5</v>
      </c>
      <c r="W24" s="79">
        <f t="shared" si="9"/>
        <v>0</v>
      </c>
      <c r="X24" s="79">
        <f t="shared" si="9"/>
        <v>0</v>
      </c>
      <c r="Y24" s="79">
        <f t="shared" si="9"/>
        <v>0</v>
      </c>
      <c r="Z24" s="79">
        <f t="shared" si="9"/>
        <v>0</v>
      </c>
      <c r="AA24" s="79">
        <f t="shared" si="9"/>
        <v>0</v>
      </c>
      <c r="AB24" s="79">
        <f t="shared" si="9"/>
        <v>100</v>
      </c>
      <c r="AC24" s="79">
        <f t="shared" si="9"/>
        <v>0</v>
      </c>
      <c r="AD24" s="79">
        <f t="shared" si="9"/>
        <v>0</v>
      </c>
      <c r="AE24" s="79">
        <f t="shared" si="9"/>
        <v>495.5</v>
      </c>
      <c r="AF24" s="79">
        <f t="shared" si="9"/>
        <v>0</v>
      </c>
      <c r="AG24" s="79">
        <f t="shared" si="9"/>
        <v>0</v>
      </c>
      <c r="AH24" s="79">
        <f t="shared" si="9"/>
        <v>20</v>
      </c>
      <c r="AI24" s="79">
        <f t="shared" si="9"/>
        <v>0</v>
      </c>
      <c r="AJ24" s="79">
        <f t="shared" si="9"/>
        <v>0</v>
      </c>
      <c r="AK24" s="79">
        <f t="shared" si="9"/>
        <v>0</v>
      </c>
      <c r="AL24" s="79">
        <f t="shared" si="9"/>
        <v>0</v>
      </c>
      <c r="AM24" s="79">
        <f t="shared" si="9"/>
        <v>20</v>
      </c>
      <c r="AN24" s="79"/>
      <c r="AO24" s="79">
        <f t="shared" ref="AO24:AU24" si="10">SUM(AO6:AO23)</f>
        <v>0</v>
      </c>
      <c r="AP24" s="79">
        <f t="shared" si="10"/>
        <v>20</v>
      </c>
      <c r="AQ24" s="79">
        <f t="shared" si="10"/>
        <v>0</v>
      </c>
      <c r="AR24" s="79">
        <f t="shared" si="10"/>
        <v>0</v>
      </c>
      <c r="AS24" s="79">
        <f t="shared" si="10"/>
        <v>0</v>
      </c>
      <c r="AT24" s="79">
        <f t="shared" si="10"/>
        <v>0</v>
      </c>
      <c r="AU24" s="79">
        <f t="shared" si="10"/>
        <v>20</v>
      </c>
    </row>
    <row r="25" spans="1:47" s="3" customFormat="1" ht="13" x14ac:dyDescent="0.25">
      <c r="A25" s="76" t="s">
        <v>148</v>
      </c>
      <c r="B25" s="74"/>
      <c r="C25" s="78" t="s">
        <v>61</v>
      </c>
      <c r="D25" s="74"/>
      <c r="E25" s="92"/>
      <c r="F25" s="74"/>
      <c r="G25" s="79">
        <f>G24</f>
        <v>585</v>
      </c>
      <c r="H25" s="79">
        <f>H24</f>
        <v>491</v>
      </c>
      <c r="I25" s="79"/>
      <c r="J25" s="80">
        <f t="shared" ref="J25:AH25" si="11">J24</f>
        <v>0</v>
      </c>
      <c r="K25" s="79">
        <f t="shared" si="11"/>
        <v>1635</v>
      </c>
      <c r="L25" s="79">
        <f t="shared" si="11"/>
        <v>24.5</v>
      </c>
      <c r="M25" s="79">
        <f t="shared" si="11"/>
        <v>0</v>
      </c>
      <c r="N25" s="79">
        <f t="shared" si="11"/>
        <v>0</v>
      </c>
      <c r="O25" s="79">
        <f t="shared" si="11"/>
        <v>1659.5</v>
      </c>
      <c r="P25" s="81">
        <f t="shared" si="11"/>
        <v>0</v>
      </c>
      <c r="Q25" s="79">
        <f t="shared" ref="Q25:AE25" si="12">Q24</f>
        <v>100</v>
      </c>
      <c r="R25" s="79">
        <f t="shared" si="12"/>
        <v>210</v>
      </c>
      <c r="S25" s="79">
        <f t="shared" si="12"/>
        <v>0</v>
      </c>
      <c r="T25" s="79">
        <f t="shared" si="12"/>
        <v>0</v>
      </c>
      <c r="U25" s="79">
        <f t="shared" si="12"/>
        <v>50</v>
      </c>
      <c r="V25" s="79">
        <f t="shared" si="12"/>
        <v>35.5</v>
      </c>
      <c r="W25" s="79">
        <f t="shared" si="12"/>
        <v>0</v>
      </c>
      <c r="X25" s="79">
        <f t="shared" si="12"/>
        <v>0</v>
      </c>
      <c r="Y25" s="79">
        <f t="shared" si="12"/>
        <v>0</v>
      </c>
      <c r="Z25" s="79">
        <f t="shared" si="12"/>
        <v>0</v>
      </c>
      <c r="AA25" s="79">
        <f t="shared" si="12"/>
        <v>0</v>
      </c>
      <c r="AB25" s="79">
        <f t="shared" si="12"/>
        <v>100</v>
      </c>
      <c r="AC25" s="79">
        <f t="shared" si="12"/>
        <v>0</v>
      </c>
      <c r="AD25" s="79">
        <f t="shared" si="12"/>
        <v>0</v>
      </c>
      <c r="AE25" s="79">
        <f t="shared" si="12"/>
        <v>495.5</v>
      </c>
      <c r="AF25" s="79"/>
      <c r="AG25" s="79">
        <f t="shared" si="11"/>
        <v>0</v>
      </c>
      <c r="AH25" s="79">
        <f t="shared" si="11"/>
        <v>20</v>
      </c>
      <c r="AI25" s="79">
        <f>AI24</f>
        <v>0</v>
      </c>
      <c r="AJ25" s="79">
        <f>AJ24</f>
        <v>0</v>
      </c>
      <c r="AK25" s="79">
        <f>AK24</f>
        <v>0</v>
      </c>
      <c r="AL25" s="79">
        <f>AL24</f>
        <v>0</v>
      </c>
      <c r="AM25" s="79">
        <f>AM24</f>
        <v>20</v>
      </c>
      <c r="AN25" s="80"/>
      <c r="AO25" s="79">
        <f t="shared" ref="AO25:AT25" si="13">AO24</f>
        <v>0</v>
      </c>
      <c r="AP25" s="79">
        <f t="shared" si="13"/>
        <v>20</v>
      </c>
      <c r="AQ25" s="79">
        <f t="shared" si="13"/>
        <v>0</v>
      </c>
      <c r="AR25" s="79">
        <f t="shared" si="13"/>
        <v>0</v>
      </c>
      <c r="AS25" s="79">
        <f t="shared" si="13"/>
        <v>0</v>
      </c>
      <c r="AT25" s="79">
        <f t="shared" si="13"/>
        <v>0</v>
      </c>
      <c r="AU25" s="79">
        <f>AU24</f>
        <v>20</v>
      </c>
    </row>
    <row r="26" spans="1:47" x14ac:dyDescent="0.25">
      <c r="A26" s="82"/>
      <c r="B26" s="82"/>
      <c r="C26" s="82" t="s">
        <v>129</v>
      </c>
      <c r="D26" s="82"/>
      <c r="E26" s="93" t="str">
        <f>A46</f>
        <v>Άẓamat 02</v>
      </c>
      <c r="F26" s="74"/>
      <c r="G26" s="75"/>
      <c r="H26" s="75"/>
      <c r="I26" s="77"/>
      <c r="J26" s="74"/>
      <c r="K26" s="83" t="s">
        <v>128</v>
      </c>
      <c r="L26" s="83"/>
      <c r="M26" s="86" t="str">
        <f>A46</f>
        <v>Άẓamat 02</v>
      </c>
      <c r="N26" s="75"/>
      <c r="O26" s="75"/>
      <c r="P26" s="74"/>
      <c r="Q26" s="75"/>
      <c r="R26" s="75"/>
      <c r="S26" s="75"/>
      <c r="T26" s="75"/>
      <c r="U26" s="75"/>
      <c r="V26" s="75"/>
      <c r="W26" s="75"/>
      <c r="X26" s="75"/>
      <c r="Y26" s="75"/>
      <c r="Z26" s="75"/>
      <c r="AA26" s="75"/>
      <c r="AB26" s="75"/>
      <c r="AC26" s="75"/>
      <c r="AD26" s="75"/>
      <c r="AE26" s="75"/>
      <c r="AF26" s="75"/>
      <c r="AG26" s="75"/>
      <c r="AH26" s="75"/>
      <c r="AI26" s="75"/>
      <c r="AJ26" s="75"/>
      <c r="AK26" s="75"/>
      <c r="AL26" s="75"/>
      <c r="AM26" s="75"/>
      <c r="AN26" s="74"/>
      <c r="AO26" s="75"/>
      <c r="AP26" s="75"/>
      <c r="AQ26" s="75"/>
      <c r="AR26" s="75"/>
      <c r="AS26" s="75"/>
      <c r="AT26" s="75"/>
      <c r="AU26" s="75"/>
    </row>
    <row r="27" spans="1:47" x14ac:dyDescent="0.25">
      <c r="A27" s="89">
        <v>43966</v>
      </c>
      <c r="B27" s="88"/>
      <c r="C27" s="88"/>
      <c r="D27" s="88"/>
      <c r="E27" s="90"/>
      <c r="F27" s="88"/>
      <c r="G27" s="88"/>
      <c r="H27" s="88"/>
      <c r="I27" s="75">
        <f>I22+G27-H27</f>
        <v>244</v>
      </c>
      <c r="J27" s="74"/>
      <c r="K27" s="88"/>
      <c r="L27" s="88"/>
      <c r="M27" s="88"/>
      <c r="N27" s="88"/>
      <c r="O27" s="75">
        <f t="shared" ref="O27:O43" si="14">+SUM(K27:N27)</f>
        <v>0</v>
      </c>
      <c r="P27" s="74"/>
      <c r="Q27" s="88"/>
      <c r="R27" s="88"/>
      <c r="S27" s="88"/>
      <c r="T27" s="88"/>
      <c r="U27" s="88"/>
      <c r="V27" s="88"/>
      <c r="W27" s="88"/>
      <c r="X27" s="88"/>
      <c r="Y27" s="88"/>
      <c r="Z27" s="88"/>
      <c r="AA27" s="88"/>
      <c r="AB27" s="88"/>
      <c r="AC27" s="88"/>
      <c r="AD27" s="88"/>
      <c r="AE27" s="75">
        <f t="shared" ref="AE27:AE44" si="15">+SUM(Q27:AD27)</f>
        <v>0</v>
      </c>
      <c r="AF27" s="75"/>
      <c r="AG27" s="88"/>
      <c r="AH27" s="88"/>
      <c r="AI27" s="88"/>
      <c r="AJ27" s="88"/>
      <c r="AK27" s="88"/>
      <c r="AL27" s="88"/>
      <c r="AM27" s="75">
        <f t="shared" ref="AM27:AM43" si="16">+SUM(AG27:AL27)</f>
        <v>0</v>
      </c>
      <c r="AN27" s="74"/>
      <c r="AO27" s="88"/>
      <c r="AP27" s="88"/>
      <c r="AQ27" s="88"/>
      <c r="AR27" s="88"/>
      <c r="AS27" s="88"/>
      <c r="AT27" s="88"/>
      <c r="AU27" s="88">
        <f t="shared" ref="AU27:AU44" si="17">+SUM(AO27:AT27)</f>
        <v>0</v>
      </c>
    </row>
    <row r="28" spans="1:47" x14ac:dyDescent="0.25">
      <c r="A28" s="89">
        <v>43966</v>
      </c>
      <c r="B28" s="88"/>
      <c r="C28" s="88"/>
      <c r="D28" s="88"/>
      <c r="E28" s="90"/>
      <c r="F28" s="88"/>
      <c r="G28" s="88"/>
      <c r="H28" s="88"/>
      <c r="I28" s="75">
        <f t="shared" ref="I28:I43" si="18">I27+G28-H28</f>
        <v>244</v>
      </c>
      <c r="J28" s="74"/>
      <c r="K28" s="88"/>
      <c r="L28" s="88"/>
      <c r="M28" s="88"/>
      <c r="N28" s="88"/>
      <c r="O28" s="75">
        <f t="shared" si="14"/>
        <v>0</v>
      </c>
      <c r="P28" s="74"/>
      <c r="Q28" s="88"/>
      <c r="R28" s="88"/>
      <c r="S28" s="88"/>
      <c r="T28" s="88"/>
      <c r="U28" s="88"/>
      <c r="V28" s="88"/>
      <c r="W28" s="88"/>
      <c r="X28" s="88"/>
      <c r="Y28" s="88"/>
      <c r="Z28" s="88"/>
      <c r="AA28" s="88"/>
      <c r="AB28" s="88"/>
      <c r="AC28" s="88"/>
      <c r="AD28" s="88"/>
      <c r="AE28" s="75">
        <f t="shared" si="15"/>
        <v>0</v>
      </c>
      <c r="AF28" s="75"/>
      <c r="AG28" s="88"/>
      <c r="AH28" s="88"/>
      <c r="AI28" s="88"/>
      <c r="AJ28" s="88"/>
      <c r="AK28" s="88"/>
      <c r="AL28" s="88"/>
      <c r="AM28" s="75">
        <f t="shared" si="16"/>
        <v>0</v>
      </c>
      <c r="AN28" s="74"/>
      <c r="AO28" s="88"/>
      <c r="AP28" s="88"/>
      <c r="AQ28" s="88"/>
      <c r="AR28" s="88"/>
      <c r="AS28" s="88"/>
      <c r="AT28" s="88"/>
      <c r="AU28" s="88">
        <f t="shared" si="17"/>
        <v>0</v>
      </c>
    </row>
    <row r="29" spans="1:47" x14ac:dyDescent="0.25">
      <c r="A29" s="89">
        <v>43966</v>
      </c>
      <c r="B29" s="88"/>
      <c r="C29" s="88"/>
      <c r="D29" s="88"/>
      <c r="E29" s="90"/>
      <c r="F29" s="88"/>
      <c r="G29" s="88"/>
      <c r="H29" s="88"/>
      <c r="I29" s="75">
        <f t="shared" si="18"/>
        <v>244</v>
      </c>
      <c r="J29" s="74"/>
      <c r="K29" s="88"/>
      <c r="L29" s="88"/>
      <c r="M29" s="88"/>
      <c r="N29" s="88"/>
      <c r="O29" s="75">
        <f t="shared" si="14"/>
        <v>0</v>
      </c>
      <c r="P29" s="74"/>
      <c r="Q29" s="88"/>
      <c r="R29" s="88"/>
      <c r="S29" s="88"/>
      <c r="T29" s="88"/>
      <c r="U29" s="88"/>
      <c r="V29" s="88"/>
      <c r="W29" s="88"/>
      <c r="X29" s="88"/>
      <c r="Y29" s="88"/>
      <c r="Z29" s="88"/>
      <c r="AA29" s="88"/>
      <c r="AB29" s="88"/>
      <c r="AC29" s="88"/>
      <c r="AD29" s="88"/>
      <c r="AE29" s="75">
        <f t="shared" si="15"/>
        <v>0</v>
      </c>
      <c r="AF29" s="75"/>
      <c r="AG29" s="88"/>
      <c r="AH29" s="88"/>
      <c r="AI29" s="88"/>
      <c r="AJ29" s="88"/>
      <c r="AK29" s="88"/>
      <c r="AL29" s="88"/>
      <c r="AM29" s="75">
        <f t="shared" si="16"/>
        <v>0</v>
      </c>
      <c r="AN29" s="74"/>
      <c r="AO29" s="88"/>
      <c r="AP29" s="88"/>
      <c r="AQ29" s="88"/>
      <c r="AR29" s="88"/>
      <c r="AS29" s="88"/>
      <c r="AT29" s="88"/>
      <c r="AU29" s="88">
        <f t="shared" si="17"/>
        <v>0</v>
      </c>
    </row>
    <row r="30" spans="1:47" x14ac:dyDescent="0.25">
      <c r="A30" s="89">
        <v>43966</v>
      </c>
      <c r="B30" s="88"/>
      <c r="C30" s="88"/>
      <c r="D30" s="88"/>
      <c r="E30" s="90"/>
      <c r="F30" s="88"/>
      <c r="G30" s="88"/>
      <c r="H30" s="88"/>
      <c r="I30" s="75">
        <f t="shared" si="18"/>
        <v>244</v>
      </c>
      <c r="J30" s="74"/>
      <c r="K30" s="88"/>
      <c r="L30" s="88"/>
      <c r="M30" s="88"/>
      <c r="N30" s="88"/>
      <c r="O30" s="75">
        <f t="shared" si="14"/>
        <v>0</v>
      </c>
      <c r="P30" s="74"/>
      <c r="Q30" s="88"/>
      <c r="R30" s="88"/>
      <c r="S30" s="88"/>
      <c r="T30" s="88"/>
      <c r="U30" s="88"/>
      <c r="V30" s="88"/>
      <c r="W30" s="88"/>
      <c r="X30" s="88"/>
      <c r="Y30" s="88"/>
      <c r="Z30" s="88"/>
      <c r="AA30" s="88"/>
      <c r="AB30" s="88"/>
      <c r="AC30" s="88"/>
      <c r="AD30" s="88"/>
      <c r="AE30" s="75">
        <f t="shared" si="15"/>
        <v>0</v>
      </c>
      <c r="AF30" s="75"/>
      <c r="AG30" s="88"/>
      <c r="AH30" s="88"/>
      <c r="AI30" s="88"/>
      <c r="AJ30" s="88"/>
      <c r="AK30" s="88"/>
      <c r="AL30" s="88"/>
      <c r="AM30" s="75">
        <f t="shared" si="16"/>
        <v>0</v>
      </c>
      <c r="AN30" s="74"/>
      <c r="AO30" s="88"/>
      <c r="AP30" s="88"/>
      <c r="AQ30" s="88"/>
      <c r="AR30" s="88"/>
      <c r="AS30" s="88"/>
      <c r="AT30" s="88"/>
      <c r="AU30" s="88">
        <f t="shared" si="17"/>
        <v>0</v>
      </c>
    </row>
    <row r="31" spans="1:47" ht="13.75" customHeight="1" x14ac:dyDescent="0.25">
      <c r="A31" s="89"/>
      <c r="B31" s="88"/>
      <c r="C31" s="88"/>
      <c r="D31" s="88"/>
      <c r="E31" s="90"/>
      <c r="F31" s="88"/>
      <c r="G31" s="88"/>
      <c r="H31" s="88"/>
      <c r="I31" s="75">
        <f t="shared" si="18"/>
        <v>244</v>
      </c>
      <c r="J31" s="74"/>
      <c r="K31" s="88"/>
      <c r="L31" s="88"/>
      <c r="M31" s="88"/>
      <c r="N31" s="88"/>
      <c r="O31" s="75">
        <f t="shared" si="14"/>
        <v>0</v>
      </c>
      <c r="P31" s="74"/>
      <c r="Q31" s="88"/>
      <c r="R31" s="88"/>
      <c r="S31" s="88"/>
      <c r="T31" s="88"/>
      <c r="U31" s="88"/>
      <c r="V31" s="88"/>
      <c r="W31" s="88"/>
      <c r="X31" s="88"/>
      <c r="Y31" s="88"/>
      <c r="Z31" s="88"/>
      <c r="AA31" s="88"/>
      <c r="AB31" s="88"/>
      <c r="AC31" s="88"/>
      <c r="AD31" s="88"/>
      <c r="AE31" s="75">
        <f t="shared" si="15"/>
        <v>0</v>
      </c>
      <c r="AF31" s="75"/>
      <c r="AG31" s="88"/>
      <c r="AH31" s="88"/>
      <c r="AI31" s="88"/>
      <c r="AJ31" s="88"/>
      <c r="AK31" s="88"/>
      <c r="AL31" s="88"/>
      <c r="AM31" s="75">
        <f t="shared" si="16"/>
        <v>0</v>
      </c>
      <c r="AN31" s="74"/>
      <c r="AO31" s="88"/>
      <c r="AP31" s="88"/>
      <c r="AQ31" s="88"/>
      <c r="AR31" s="88"/>
      <c r="AS31" s="88"/>
      <c r="AT31" s="88"/>
      <c r="AU31" s="88">
        <f t="shared" si="17"/>
        <v>0</v>
      </c>
    </row>
    <row r="32" spans="1:47" x14ac:dyDescent="0.25">
      <c r="A32" s="89"/>
      <c r="B32" s="88"/>
      <c r="C32" s="88"/>
      <c r="D32" s="88"/>
      <c r="E32" s="90"/>
      <c r="F32" s="88"/>
      <c r="G32" s="88"/>
      <c r="H32" s="88"/>
      <c r="I32" s="75">
        <f t="shared" si="18"/>
        <v>244</v>
      </c>
      <c r="J32" s="74"/>
      <c r="K32" s="88"/>
      <c r="L32" s="88"/>
      <c r="M32" s="88"/>
      <c r="N32" s="88"/>
      <c r="O32" s="75">
        <f t="shared" si="14"/>
        <v>0</v>
      </c>
      <c r="P32" s="74"/>
      <c r="Q32" s="88"/>
      <c r="R32" s="88"/>
      <c r="S32" s="88"/>
      <c r="T32" s="88"/>
      <c r="U32" s="88"/>
      <c r="V32" s="88"/>
      <c r="W32" s="88"/>
      <c r="X32" s="88"/>
      <c r="Y32" s="88"/>
      <c r="Z32" s="88"/>
      <c r="AA32" s="88"/>
      <c r="AB32" s="88"/>
      <c r="AC32" s="88"/>
      <c r="AD32" s="88"/>
      <c r="AE32" s="75">
        <f t="shared" si="15"/>
        <v>0</v>
      </c>
      <c r="AF32" s="75"/>
      <c r="AG32" s="88"/>
      <c r="AH32" s="88"/>
      <c r="AI32" s="88"/>
      <c r="AJ32" s="88"/>
      <c r="AK32" s="88"/>
      <c r="AL32" s="88"/>
      <c r="AM32" s="75">
        <f t="shared" si="16"/>
        <v>0</v>
      </c>
      <c r="AN32" s="74"/>
      <c r="AO32" s="88"/>
      <c r="AP32" s="88"/>
      <c r="AQ32" s="88"/>
      <c r="AR32" s="88"/>
      <c r="AS32" s="88"/>
      <c r="AT32" s="88"/>
      <c r="AU32" s="88">
        <f t="shared" si="17"/>
        <v>0</v>
      </c>
    </row>
    <row r="33" spans="1:47" x14ac:dyDescent="0.25">
      <c r="A33" s="89"/>
      <c r="B33" s="88"/>
      <c r="C33" s="88"/>
      <c r="D33" s="88"/>
      <c r="E33" s="90"/>
      <c r="F33" s="88"/>
      <c r="G33" s="88"/>
      <c r="H33" s="88"/>
      <c r="I33" s="75">
        <f t="shared" si="18"/>
        <v>244</v>
      </c>
      <c r="J33" s="74"/>
      <c r="K33" s="88"/>
      <c r="L33" s="88"/>
      <c r="M33" s="88"/>
      <c r="N33" s="88"/>
      <c r="O33" s="75">
        <f t="shared" si="14"/>
        <v>0</v>
      </c>
      <c r="P33" s="74"/>
      <c r="Q33" s="88"/>
      <c r="R33" s="88"/>
      <c r="S33" s="88"/>
      <c r="T33" s="88"/>
      <c r="U33" s="88"/>
      <c r="V33" s="88"/>
      <c r="W33" s="88"/>
      <c r="X33" s="88"/>
      <c r="Y33" s="88"/>
      <c r="Z33" s="88"/>
      <c r="AA33" s="88"/>
      <c r="AB33" s="88"/>
      <c r="AC33" s="88"/>
      <c r="AD33" s="88"/>
      <c r="AE33" s="75">
        <f t="shared" si="15"/>
        <v>0</v>
      </c>
      <c r="AF33" s="75"/>
      <c r="AG33" s="88"/>
      <c r="AH33" s="88"/>
      <c r="AI33" s="88"/>
      <c r="AJ33" s="88"/>
      <c r="AK33" s="88"/>
      <c r="AL33" s="88"/>
      <c r="AM33" s="75">
        <f t="shared" si="16"/>
        <v>0</v>
      </c>
      <c r="AN33" s="74"/>
      <c r="AO33" s="88"/>
      <c r="AP33" s="88"/>
      <c r="AQ33" s="88"/>
      <c r="AR33" s="88"/>
      <c r="AS33" s="88"/>
      <c r="AT33" s="88"/>
      <c r="AU33" s="88">
        <f t="shared" si="17"/>
        <v>0</v>
      </c>
    </row>
    <row r="34" spans="1:47" x14ac:dyDescent="0.25">
      <c r="A34" s="89"/>
      <c r="B34" s="88"/>
      <c r="C34" s="88"/>
      <c r="D34" s="88"/>
      <c r="E34" s="90"/>
      <c r="F34" s="88"/>
      <c r="G34" s="88"/>
      <c r="H34" s="88"/>
      <c r="I34" s="75">
        <f t="shared" si="18"/>
        <v>244</v>
      </c>
      <c r="J34" s="74"/>
      <c r="K34" s="88"/>
      <c r="L34" s="88"/>
      <c r="M34" s="88"/>
      <c r="N34" s="88"/>
      <c r="O34" s="75">
        <f t="shared" si="14"/>
        <v>0</v>
      </c>
      <c r="P34" s="74"/>
      <c r="Q34" s="88"/>
      <c r="R34" s="88"/>
      <c r="S34" s="88"/>
      <c r="T34" s="88"/>
      <c r="U34" s="88"/>
      <c r="V34" s="88"/>
      <c r="W34" s="88"/>
      <c r="X34" s="88"/>
      <c r="Y34" s="88"/>
      <c r="Z34" s="88"/>
      <c r="AA34" s="88"/>
      <c r="AB34" s="88"/>
      <c r="AC34" s="88"/>
      <c r="AD34" s="88"/>
      <c r="AE34" s="75">
        <f t="shared" si="15"/>
        <v>0</v>
      </c>
      <c r="AF34" s="75"/>
      <c r="AG34" s="88"/>
      <c r="AH34" s="88"/>
      <c r="AI34" s="88"/>
      <c r="AJ34" s="88"/>
      <c r="AK34" s="88"/>
      <c r="AL34" s="88"/>
      <c r="AM34" s="75">
        <f t="shared" si="16"/>
        <v>0</v>
      </c>
      <c r="AN34" s="74"/>
      <c r="AO34" s="88"/>
      <c r="AP34" s="88"/>
      <c r="AQ34" s="88"/>
      <c r="AR34" s="88"/>
      <c r="AS34" s="88"/>
      <c r="AT34" s="88"/>
      <c r="AU34" s="88">
        <f t="shared" si="17"/>
        <v>0</v>
      </c>
    </row>
    <row r="35" spans="1:47" x14ac:dyDescent="0.25">
      <c r="A35" s="89"/>
      <c r="B35" s="88"/>
      <c r="C35" s="88"/>
      <c r="D35" s="88"/>
      <c r="E35" s="90"/>
      <c r="F35" s="88"/>
      <c r="G35" s="88"/>
      <c r="H35" s="88"/>
      <c r="I35" s="75">
        <f t="shared" si="18"/>
        <v>244</v>
      </c>
      <c r="J35" s="74"/>
      <c r="K35" s="88"/>
      <c r="L35" s="88"/>
      <c r="M35" s="88"/>
      <c r="N35" s="88"/>
      <c r="O35" s="75">
        <f t="shared" si="14"/>
        <v>0</v>
      </c>
      <c r="P35" s="74"/>
      <c r="Q35" s="88"/>
      <c r="R35" s="88"/>
      <c r="S35" s="88"/>
      <c r="T35" s="88"/>
      <c r="U35" s="88"/>
      <c r="V35" s="88"/>
      <c r="W35" s="88"/>
      <c r="X35" s="88"/>
      <c r="Y35" s="88"/>
      <c r="Z35" s="88"/>
      <c r="AA35" s="88"/>
      <c r="AB35" s="88"/>
      <c r="AC35" s="88"/>
      <c r="AD35" s="88"/>
      <c r="AE35" s="75">
        <f t="shared" si="15"/>
        <v>0</v>
      </c>
      <c r="AF35" s="75"/>
      <c r="AG35" s="88"/>
      <c r="AH35" s="88"/>
      <c r="AI35" s="88"/>
      <c r="AJ35" s="88"/>
      <c r="AK35" s="88"/>
      <c r="AL35" s="88"/>
      <c r="AM35" s="75">
        <f t="shared" si="16"/>
        <v>0</v>
      </c>
      <c r="AN35" s="74"/>
      <c r="AO35" s="88"/>
      <c r="AP35" s="88"/>
      <c r="AQ35" s="88"/>
      <c r="AR35" s="88"/>
      <c r="AS35" s="88"/>
      <c r="AT35" s="88"/>
      <c r="AU35" s="88">
        <f t="shared" si="17"/>
        <v>0</v>
      </c>
    </row>
    <row r="36" spans="1:47" x14ac:dyDescent="0.25">
      <c r="A36" s="89"/>
      <c r="B36" s="88"/>
      <c r="C36" s="88"/>
      <c r="D36" s="88"/>
      <c r="E36" s="90"/>
      <c r="F36" s="88"/>
      <c r="G36" s="88"/>
      <c r="H36" s="88"/>
      <c r="I36" s="75">
        <f t="shared" si="18"/>
        <v>244</v>
      </c>
      <c r="J36" s="74"/>
      <c r="K36" s="88"/>
      <c r="L36" s="88"/>
      <c r="M36" s="88"/>
      <c r="N36" s="88"/>
      <c r="O36" s="75">
        <f t="shared" si="14"/>
        <v>0</v>
      </c>
      <c r="P36" s="74"/>
      <c r="Q36" s="88"/>
      <c r="R36" s="88"/>
      <c r="S36" s="88"/>
      <c r="T36" s="88"/>
      <c r="U36" s="88"/>
      <c r="V36" s="88"/>
      <c r="W36" s="88"/>
      <c r="X36" s="88"/>
      <c r="Y36" s="88"/>
      <c r="Z36" s="88"/>
      <c r="AA36" s="88"/>
      <c r="AB36" s="88"/>
      <c r="AC36" s="88"/>
      <c r="AD36" s="88"/>
      <c r="AE36" s="75">
        <f t="shared" si="15"/>
        <v>0</v>
      </c>
      <c r="AF36" s="75"/>
      <c r="AG36" s="88"/>
      <c r="AH36" s="88"/>
      <c r="AI36" s="88"/>
      <c r="AJ36" s="88"/>
      <c r="AK36" s="88"/>
      <c r="AL36" s="88"/>
      <c r="AM36" s="75">
        <f t="shared" si="16"/>
        <v>0</v>
      </c>
      <c r="AN36" s="74"/>
      <c r="AO36" s="88"/>
      <c r="AP36" s="88"/>
      <c r="AQ36" s="88"/>
      <c r="AR36" s="88"/>
      <c r="AS36" s="88"/>
      <c r="AT36" s="88"/>
      <c r="AU36" s="88">
        <f t="shared" si="17"/>
        <v>0</v>
      </c>
    </row>
    <row r="37" spans="1:47" x14ac:dyDescent="0.25">
      <c r="A37" s="89"/>
      <c r="B37" s="88"/>
      <c r="C37" s="88"/>
      <c r="D37" s="88"/>
      <c r="E37" s="90"/>
      <c r="F37" s="88"/>
      <c r="G37" s="88"/>
      <c r="H37" s="88"/>
      <c r="I37" s="75">
        <f t="shared" si="18"/>
        <v>244</v>
      </c>
      <c r="J37" s="74"/>
      <c r="K37" s="88"/>
      <c r="L37" s="88"/>
      <c r="M37" s="88"/>
      <c r="N37" s="88"/>
      <c r="O37" s="75">
        <f t="shared" si="14"/>
        <v>0</v>
      </c>
      <c r="P37" s="74"/>
      <c r="Q37" s="88"/>
      <c r="R37" s="88"/>
      <c r="S37" s="88"/>
      <c r="T37" s="88"/>
      <c r="U37" s="88"/>
      <c r="V37" s="88"/>
      <c r="W37" s="88"/>
      <c r="X37" s="88"/>
      <c r="Y37" s="88"/>
      <c r="Z37" s="88"/>
      <c r="AA37" s="88"/>
      <c r="AB37" s="88"/>
      <c r="AC37" s="88"/>
      <c r="AD37" s="88"/>
      <c r="AE37" s="75">
        <f t="shared" ref="AE37:AE38" si="19">+SUM(Q37:AD37)</f>
        <v>0</v>
      </c>
      <c r="AF37" s="75"/>
      <c r="AG37" s="88"/>
      <c r="AH37" s="88"/>
      <c r="AI37" s="88"/>
      <c r="AJ37" s="88"/>
      <c r="AK37" s="88"/>
      <c r="AL37" s="88"/>
      <c r="AM37" s="75">
        <f t="shared" ref="AM37:AM38" si="20">+SUM(AG37:AL37)</f>
        <v>0</v>
      </c>
      <c r="AN37" s="74"/>
      <c r="AO37" s="88"/>
      <c r="AP37" s="88"/>
      <c r="AQ37" s="88"/>
      <c r="AR37" s="88"/>
      <c r="AS37" s="88"/>
      <c r="AT37" s="88"/>
      <c r="AU37" s="88">
        <f t="shared" ref="AU37:AU38" si="21">+SUM(AO37:AT37)</f>
        <v>0</v>
      </c>
    </row>
    <row r="38" spans="1:47" x14ac:dyDescent="0.25">
      <c r="A38" s="89"/>
      <c r="B38" s="88"/>
      <c r="C38" s="88"/>
      <c r="D38" s="88"/>
      <c r="E38" s="90"/>
      <c r="F38" s="88"/>
      <c r="G38" s="88"/>
      <c r="H38" s="88"/>
      <c r="I38" s="75">
        <f t="shared" si="18"/>
        <v>244</v>
      </c>
      <c r="J38" s="74"/>
      <c r="K38" s="88"/>
      <c r="L38" s="88"/>
      <c r="M38" s="88"/>
      <c r="N38" s="88"/>
      <c r="O38" s="75">
        <f t="shared" si="14"/>
        <v>0</v>
      </c>
      <c r="P38" s="74"/>
      <c r="Q38" s="88"/>
      <c r="R38" s="88"/>
      <c r="S38" s="88"/>
      <c r="T38" s="88"/>
      <c r="U38" s="88"/>
      <c r="V38" s="88"/>
      <c r="W38" s="88"/>
      <c r="X38" s="88"/>
      <c r="Y38" s="88"/>
      <c r="Z38" s="88"/>
      <c r="AA38" s="88"/>
      <c r="AB38" s="88"/>
      <c r="AC38" s="88"/>
      <c r="AD38" s="88"/>
      <c r="AE38" s="75">
        <f t="shared" si="19"/>
        <v>0</v>
      </c>
      <c r="AF38" s="75"/>
      <c r="AG38" s="88"/>
      <c r="AH38" s="88"/>
      <c r="AI38" s="88"/>
      <c r="AJ38" s="88"/>
      <c r="AK38" s="88"/>
      <c r="AL38" s="88"/>
      <c r="AM38" s="75">
        <f t="shared" si="20"/>
        <v>0</v>
      </c>
      <c r="AN38" s="74"/>
      <c r="AO38" s="88"/>
      <c r="AP38" s="88"/>
      <c r="AQ38" s="88"/>
      <c r="AR38" s="88"/>
      <c r="AS38" s="88"/>
      <c r="AT38" s="88"/>
      <c r="AU38" s="88">
        <f t="shared" si="21"/>
        <v>0</v>
      </c>
    </row>
    <row r="39" spans="1:47" x14ac:dyDescent="0.25">
      <c r="A39" s="89"/>
      <c r="B39" s="88"/>
      <c r="C39" s="88"/>
      <c r="D39" s="88"/>
      <c r="E39" s="90"/>
      <c r="F39" s="88"/>
      <c r="G39" s="88"/>
      <c r="H39" s="88"/>
      <c r="I39" s="75">
        <f t="shared" si="18"/>
        <v>244</v>
      </c>
      <c r="J39" s="74"/>
      <c r="K39" s="88"/>
      <c r="L39" s="88"/>
      <c r="M39" s="88"/>
      <c r="N39" s="88"/>
      <c r="O39" s="75">
        <f t="shared" si="14"/>
        <v>0</v>
      </c>
      <c r="P39" s="74"/>
      <c r="Q39" s="88"/>
      <c r="R39" s="88"/>
      <c r="S39" s="88"/>
      <c r="T39" s="88"/>
      <c r="U39" s="88"/>
      <c r="V39" s="88"/>
      <c r="W39" s="88"/>
      <c r="X39" s="88"/>
      <c r="Y39" s="88"/>
      <c r="Z39" s="88"/>
      <c r="AA39" s="88"/>
      <c r="AB39" s="88"/>
      <c r="AC39" s="88"/>
      <c r="AD39" s="88"/>
      <c r="AE39" s="75">
        <f t="shared" ref="AE39:AE41" si="22">+SUM(Q39:AD39)</f>
        <v>0</v>
      </c>
      <c r="AF39" s="75"/>
      <c r="AG39" s="88"/>
      <c r="AH39" s="88"/>
      <c r="AI39" s="88"/>
      <c r="AJ39" s="88"/>
      <c r="AK39" s="88"/>
      <c r="AL39" s="88"/>
      <c r="AM39" s="75">
        <f t="shared" ref="AM39:AM41" si="23">+SUM(AG39:AL39)</f>
        <v>0</v>
      </c>
      <c r="AN39" s="74"/>
      <c r="AO39" s="88"/>
      <c r="AP39" s="88"/>
      <c r="AQ39" s="88"/>
      <c r="AR39" s="88"/>
      <c r="AS39" s="88"/>
      <c r="AT39" s="88"/>
      <c r="AU39" s="88">
        <f t="shared" ref="AU39:AU41" si="24">+SUM(AO39:AT39)</f>
        <v>0</v>
      </c>
    </row>
    <row r="40" spans="1:47" x14ac:dyDescent="0.25">
      <c r="A40" s="89"/>
      <c r="B40" s="88"/>
      <c r="C40" s="88"/>
      <c r="D40" s="88"/>
      <c r="E40" s="90"/>
      <c r="F40" s="88"/>
      <c r="G40" s="88"/>
      <c r="H40" s="88"/>
      <c r="I40" s="75">
        <f t="shared" si="18"/>
        <v>244</v>
      </c>
      <c r="J40" s="74"/>
      <c r="K40" s="88"/>
      <c r="L40" s="88"/>
      <c r="M40" s="88"/>
      <c r="N40" s="88"/>
      <c r="O40" s="75">
        <f t="shared" si="14"/>
        <v>0</v>
      </c>
      <c r="P40" s="74"/>
      <c r="Q40" s="88"/>
      <c r="R40" s="88"/>
      <c r="S40" s="88"/>
      <c r="T40" s="88"/>
      <c r="U40" s="88"/>
      <c r="V40" s="88"/>
      <c r="W40" s="88"/>
      <c r="X40" s="88"/>
      <c r="Y40" s="88"/>
      <c r="Z40" s="88"/>
      <c r="AA40" s="88"/>
      <c r="AB40" s="88"/>
      <c r="AC40" s="88"/>
      <c r="AD40" s="88"/>
      <c r="AE40" s="75">
        <f t="shared" si="22"/>
        <v>0</v>
      </c>
      <c r="AF40" s="75"/>
      <c r="AG40" s="88"/>
      <c r="AH40" s="88"/>
      <c r="AI40" s="88"/>
      <c r="AJ40" s="88"/>
      <c r="AK40" s="88"/>
      <c r="AL40" s="88"/>
      <c r="AM40" s="75">
        <f t="shared" si="23"/>
        <v>0</v>
      </c>
      <c r="AN40" s="74"/>
      <c r="AO40" s="88"/>
      <c r="AP40" s="88"/>
      <c r="AQ40" s="88"/>
      <c r="AR40" s="88"/>
      <c r="AS40" s="88"/>
      <c r="AT40" s="88"/>
      <c r="AU40" s="88">
        <f t="shared" si="24"/>
        <v>0</v>
      </c>
    </row>
    <row r="41" spans="1:47" x14ac:dyDescent="0.25">
      <c r="A41" s="89"/>
      <c r="B41" s="88"/>
      <c r="C41" s="88"/>
      <c r="D41" s="88"/>
      <c r="E41" s="90"/>
      <c r="F41" s="88"/>
      <c r="G41" s="88"/>
      <c r="H41" s="88"/>
      <c r="I41" s="75">
        <f t="shared" si="18"/>
        <v>244</v>
      </c>
      <c r="J41" s="74"/>
      <c r="K41" s="88"/>
      <c r="L41" s="88"/>
      <c r="M41" s="88"/>
      <c r="N41" s="88"/>
      <c r="O41" s="75">
        <f t="shared" si="14"/>
        <v>0</v>
      </c>
      <c r="P41" s="74"/>
      <c r="Q41" s="88"/>
      <c r="R41" s="88"/>
      <c r="S41" s="88"/>
      <c r="T41" s="88"/>
      <c r="U41" s="88"/>
      <c r="V41" s="88"/>
      <c r="W41" s="88"/>
      <c r="X41" s="88"/>
      <c r="Y41" s="88"/>
      <c r="Z41" s="88"/>
      <c r="AA41" s="88"/>
      <c r="AB41" s="88"/>
      <c r="AC41" s="88"/>
      <c r="AD41" s="88"/>
      <c r="AE41" s="75">
        <f t="shared" si="22"/>
        <v>0</v>
      </c>
      <c r="AF41" s="75"/>
      <c r="AG41" s="88"/>
      <c r="AH41" s="88"/>
      <c r="AI41" s="88"/>
      <c r="AJ41" s="88"/>
      <c r="AK41" s="88"/>
      <c r="AL41" s="88"/>
      <c r="AM41" s="75">
        <f t="shared" si="23"/>
        <v>0</v>
      </c>
      <c r="AN41" s="74"/>
      <c r="AO41" s="88"/>
      <c r="AP41" s="88"/>
      <c r="AQ41" s="88"/>
      <c r="AR41" s="88"/>
      <c r="AS41" s="88"/>
      <c r="AT41" s="88"/>
      <c r="AU41" s="88">
        <f t="shared" si="24"/>
        <v>0</v>
      </c>
    </row>
    <row r="42" spans="1:47" x14ac:dyDescent="0.25">
      <c r="A42" s="89"/>
      <c r="B42" s="88"/>
      <c r="C42" s="88"/>
      <c r="D42" s="88"/>
      <c r="E42" s="90"/>
      <c r="F42" s="88"/>
      <c r="G42" s="88"/>
      <c r="H42" s="88"/>
      <c r="I42" s="75">
        <f t="shared" si="18"/>
        <v>244</v>
      </c>
      <c r="J42" s="74"/>
      <c r="K42" s="88"/>
      <c r="L42" s="88"/>
      <c r="M42" s="88"/>
      <c r="N42" s="88"/>
      <c r="O42" s="75">
        <f t="shared" si="14"/>
        <v>0</v>
      </c>
      <c r="P42" s="74"/>
      <c r="Q42" s="88"/>
      <c r="R42" s="88"/>
      <c r="S42" s="88"/>
      <c r="T42" s="88"/>
      <c r="U42" s="88"/>
      <c r="V42" s="88"/>
      <c r="W42" s="88"/>
      <c r="X42" s="88"/>
      <c r="Y42" s="88"/>
      <c r="Z42" s="88"/>
      <c r="AA42" s="88"/>
      <c r="AB42" s="88"/>
      <c r="AC42" s="88"/>
      <c r="AD42" s="88"/>
      <c r="AE42" s="75">
        <f t="shared" si="15"/>
        <v>0</v>
      </c>
      <c r="AF42" s="75"/>
      <c r="AG42" s="88"/>
      <c r="AH42" s="88"/>
      <c r="AI42" s="88"/>
      <c r="AJ42" s="88"/>
      <c r="AK42" s="88"/>
      <c r="AL42" s="88"/>
      <c r="AM42" s="75">
        <f t="shared" si="16"/>
        <v>0</v>
      </c>
      <c r="AN42" s="74"/>
      <c r="AO42" s="88"/>
      <c r="AP42" s="88"/>
      <c r="AQ42" s="88"/>
      <c r="AR42" s="88"/>
      <c r="AS42" s="88"/>
      <c r="AT42" s="88"/>
      <c r="AU42" s="88">
        <f t="shared" si="17"/>
        <v>0</v>
      </c>
    </row>
    <row r="43" spans="1:47" x14ac:dyDescent="0.25">
      <c r="A43" s="89"/>
      <c r="B43" s="88"/>
      <c r="C43" s="88"/>
      <c r="D43" s="88"/>
      <c r="E43" s="90"/>
      <c r="F43" s="88"/>
      <c r="G43" s="88"/>
      <c r="H43" s="88"/>
      <c r="I43" s="75">
        <f t="shared" si="18"/>
        <v>244</v>
      </c>
      <c r="J43" s="74"/>
      <c r="K43" s="88"/>
      <c r="L43" s="88"/>
      <c r="M43" s="88"/>
      <c r="N43" s="88"/>
      <c r="O43" s="75">
        <f t="shared" si="14"/>
        <v>0</v>
      </c>
      <c r="P43" s="74"/>
      <c r="Q43" s="88"/>
      <c r="R43" s="88"/>
      <c r="S43" s="88"/>
      <c r="T43" s="88"/>
      <c r="U43" s="88"/>
      <c r="V43" s="88"/>
      <c r="W43" s="88"/>
      <c r="X43" s="88"/>
      <c r="Y43" s="88"/>
      <c r="Z43" s="88"/>
      <c r="AA43" s="88"/>
      <c r="AB43" s="88"/>
      <c r="AC43" s="88"/>
      <c r="AD43" s="88"/>
      <c r="AE43" s="75">
        <f t="shared" si="15"/>
        <v>0</v>
      </c>
      <c r="AF43" s="75"/>
      <c r="AG43" s="88"/>
      <c r="AH43" s="88"/>
      <c r="AI43" s="88"/>
      <c r="AJ43" s="88"/>
      <c r="AK43" s="88"/>
      <c r="AL43" s="88"/>
      <c r="AM43" s="75">
        <f t="shared" si="16"/>
        <v>0</v>
      </c>
      <c r="AN43" s="74"/>
      <c r="AO43" s="88"/>
      <c r="AP43" s="88"/>
      <c r="AQ43" s="88"/>
      <c r="AR43" s="88"/>
      <c r="AS43" s="88"/>
      <c r="AT43" s="88"/>
      <c r="AU43" s="88">
        <f t="shared" si="17"/>
        <v>0</v>
      </c>
    </row>
    <row r="44" spans="1:47" x14ac:dyDescent="0.25">
      <c r="A44" s="343" t="s">
        <v>125</v>
      </c>
      <c r="B44" s="74"/>
      <c r="C44" s="74" t="s">
        <v>59</v>
      </c>
      <c r="D44" s="74"/>
      <c r="E44" s="91"/>
      <c r="F44" s="74"/>
      <c r="G44" s="74"/>
      <c r="H44" s="74"/>
      <c r="I44" s="74"/>
      <c r="J44" s="74"/>
      <c r="K44" s="74"/>
      <c r="L44" s="74"/>
      <c r="M44" s="74"/>
      <c r="N44" s="74"/>
      <c r="O44" s="74"/>
      <c r="P44" s="74"/>
      <c r="Q44" s="77"/>
      <c r="R44" s="77"/>
      <c r="S44" s="77"/>
      <c r="T44" s="77"/>
      <c r="U44" s="77"/>
      <c r="V44" s="77"/>
      <c r="W44" s="77"/>
      <c r="X44" s="77"/>
      <c r="Y44" s="77"/>
      <c r="Z44" s="77"/>
      <c r="AA44" s="77"/>
      <c r="AB44" s="77"/>
      <c r="AC44" s="77"/>
      <c r="AD44" s="77"/>
      <c r="AE44" s="75">
        <f t="shared" si="15"/>
        <v>0</v>
      </c>
      <c r="AF44" s="75"/>
      <c r="AG44" s="74"/>
      <c r="AH44" s="74"/>
      <c r="AI44" s="74"/>
      <c r="AJ44" s="74"/>
      <c r="AK44" s="74"/>
      <c r="AL44" s="74"/>
      <c r="AM44" s="75"/>
      <c r="AN44" s="74"/>
      <c r="AO44" s="77"/>
      <c r="AP44" s="77"/>
      <c r="AQ44" s="77"/>
      <c r="AR44" s="77"/>
      <c r="AS44" s="77"/>
      <c r="AT44" s="77"/>
      <c r="AU44" s="75">
        <f t="shared" si="17"/>
        <v>0</v>
      </c>
    </row>
    <row r="45" spans="1:47" s="3" customFormat="1" x14ac:dyDescent="0.25">
      <c r="A45" s="343"/>
      <c r="B45" s="74"/>
      <c r="C45" s="78" t="s">
        <v>60</v>
      </c>
      <c r="D45" s="74"/>
      <c r="E45" s="92"/>
      <c r="F45" s="74"/>
      <c r="G45" s="79">
        <f>SUM(G27:G44)</f>
        <v>0</v>
      </c>
      <c r="H45" s="79">
        <f>SUM(H27:H44)</f>
        <v>0</v>
      </c>
      <c r="I45" s="79"/>
      <c r="J45" s="80">
        <f>SUM(J27:J44)</f>
        <v>0</v>
      </c>
      <c r="K45" s="79">
        <f>SUM(K27:K43)</f>
        <v>0</v>
      </c>
      <c r="L45" s="79">
        <f t="shared" ref="L45:AE45" si="25">SUM(L27:L44)</f>
        <v>0</v>
      </c>
      <c r="M45" s="79">
        <f t="shared" si="25"/>
        <v>0</v>
      </c>
      <c r="N45" s="79">
        <f t="shared" si="25"/>
        <v>0</v>
      </c>
      <c r="O45" s="79">
        <f t="shared" si="25"/>
        <v>0</v>
      </c>
      <c r="P45" s="80">
        <f t="shared" si="25"/>
        <v>0</v>
      </c>
      <c r="Q45" s="79">
        <f t="shared" si="25"/>
        <v>0</v>
      </c>
      <c r="R45" s="79">
        <f t="shared" si="25"/>
        <v>0</v>
      </c>
      <c r="S45" s="79">
        <f t="shared" si="25"/>
        <v>0</v>
      </c>
      <c r="T45" s="79">
        <f t="shared" si="25"/>
        <v>0</v>
      </c>
      <c r="U45" s="79">
        <f t="shared" si="25"/>
        <v>0</v>
      </c>
      <c r="V45" s="79">
        <f t="shared" si="25"/>
        <v>0</v>
      </c>
      <c r="W45" s="79">
        <f t="shared" si="25"/>
        <v>0</v>
      </c>
      <c r="X45" s="79">
        <f t="shared" si="25"/>
        <v>0</v>
      </c>
      <c r="Y45" s="79">
        <f t="shared" si="25"/>
        <v>0</v>
      </c>
      <c r="Z45" s="79">
        <f t="shared" si="25"/>
        <v>0</v>
      </c>
      <c r="AA45" s="79">
        <f t="shared" si="25"/>
        <v>0</v>
      </c>
      <c r="AB45" s="79">
        <f t="shared" si="25"/>
        <v>0</v>
      </c>
      <c r="AC45" s="79">
        <f t="shared" si="25"/>
        <v>0</v>
      </c>
      <c r="AD45" s="79">
        <f t="shared" si="25"/>
        <v>0</v>
      </c>
      <c r="AE45" s="79">
        <f t="shared" si="25"/>
        <v>0</v>
      </c>
      <c r="AF45" s="79"/>
      <c r="AG45" s="79">
        <f t="shared" ref="AG45:AU45" si="26">SUM(AG27:AG44)</f>
        <v>0</v>
      </c>
      <c r="AH45" s="79">
        <f t="shared" si="26"/>
        <v>0</v>
      </c>
      <c r="AI45" s="79">
        <f t="shared" si="26"/>
        <v>0</v>
      </c>
      <c r="AJ45" s="79">
        <f t="shared" si="26"/>
        <v>0</v>
      </c>
      <c r="AK45" s="79">
        <f t="shared" si="26"/>
        <v>0</v>
      </c>
      <c r="AL45" s="79">
        <f t="shared" si="26"/>
        <v>0</v>
      </c>
      <c r="AM45" s="79">
        <f t="shared" si="26"/>
        <v>0</v>
      </c>
      <c r="AN45" s="80"/>
      <c r="AO45" s="79">
        <f t="shared" si="26"/>
        <v>0</v>
      </c>
      <c r="AP45" s="79">
        <f t="shared" si="26"/>
        <v>0</v>
      </c>
      <c r="AQ45" s="79">
        <f t="shared" si="26"/>
        <v>0</v>
      </c>
      <c r="AR45" s="79">
        <f t="shared" si="26"/>
        <v>0</v>
      </c>
      <c r="AS45" s="79">
        <f t="shared" si="26"/>
        <v>0</v>
      </c>
      <c r="AT45" s="79">
        <f t="shared" si="26"/>
        <v>0</v>
      </c>
      <c r="AU45" s="79">
        <f t="shared" si="26"/>
        <v>0</v>
      </c>
    </row>
    <row r="46" spans="1:47" s="3" customFormat="1" ht="14.4" customHeight="1" x14ac:dyDescent="0.25">
      <c r="A46" s="76" t="s">
        <v>130</v>
      </c>
      <c r="B46" s="74"/>
      <c r="C46" s="78" t="s">
        <v>61</v>
      </c>
      <c r="D46" s="74"/>
      <c r="E46" s="92"/>
      <c r="F46" s="74"/>
      <c r="G46" s="79">
        <f>G25+G45</f>
        <v>585</v>
      </c>
      <c r="H46" s="79">
        <f>H25+H45</f>
        <v>491</v>
      </c>
      <c r="I46" s="79"/>
      <c r="J46" s="80">
        <f>J25+J45</f>
        <v>0</v>
      </c>
      <c r="K46" s="79">
        <f t="shared" ref="K46:O46" si="27">+K45+K25</f>
        <v>1635</v>
      </c>
      <c r="L46" s="79">
        <f t="shared" si="27"/>
        <v>24.5</v>
      </c>
      <c r="M46" s="79">
        <f t="shared" si="27"/>
        <v>0</v>
      </c>
      <c r="N46" s="79">
        <f t="shared" si="27"/>
        <v>0</v>
      </c>
      <c r="O46" s="79">
        <f t="shared" si="27"/>
        <v>1659.5</v>
      </c>
      <c r="P46" s="80">
        <f t="shared" ref="P46:AE46" si="28">P25+P45</f>
        <v>0</v>
      </c>
      <c r="Q46" s="79">
        <f t="shared" si="28"/>
        <v>100</v>
      </c>
      <c r="R46" s="79">
        <f t="shared" si="28"/>
        <v>210</v>
      </c>
      <c r="S46" s="79">
        <f t="shared" si="28"/>
        <v>0</v>
      </c>
      <c r="T46" s="79">
        <f t="shared" si="28"/>
        <v>0</v>
      </c>
      <c r="U46" s="79">
        <f t="shared" si="28"/>
        <v>50</v>
      </c>
      <c r="V46" s="79">
        <f t="shared" si="28"/>
        <v>35.5</v>
      </c>
      <c r="W46" s="79">
        <f t="shared" si="28"/>
        <v>0</v>
      </c>
      <c r="X46" s="79">
        <f t="shared" si="28"/>
        <v>0</v>
      </c>
      <c r="Y46" s="79">
        <f t="shared" si="28"/>
        <v>0</v>
      </c>
      <c r="Z46" s="79">
        <f t="shared" si="28"/>
        <v>0</v>
      </c>
      <c r="AA46" s="79">
        <f t="shared" si="28"/>
        <v>0</v>
      </c>
      <c r="AB46" s="79">
        <f t="shared" si="28"/>
        <v>100</v>
      </c>
      <c r="AC46" s="79">
        <f t="shared" si="28"/>
        <v>0</v>
      </c>
      <c r="AD46" s="79">
        <f t="shared" si="28"/>
        <v>0</v>
      </c>
      <c r="AE46" s="79">
        <f t="shared" si="28"/>
        <v>495.5</v>
      </c>
      <c r="AF46" s="79"/>
      <c r="AG46" s="79">
        <f t="shared" ref="AG46:AU46" si="29">AG25+AG45</f>
        <v>0</v>
      </c>
      <c r="AH46" s="79">
        <f t="shared" si="29"/>
        <v>20</v>
      </c>
      <c r="AI46" s="79">
        <f t="shared" si="29"/>
        <v>0</v>
      </c>
      <c r="AJ46" s="79">
        <f t="shared" si="29"/>
        <v>0</v>
      </c>
      <c r="AK46" s="79">
        <f t="shared" si="29"/>
        <v>0</v>
      </c>
      <c r="AL46" s="79">
        <f t="shared" si="29"/>
        <v>0</v>
      </c>
      <c r="AM46" s="79">
        <f t="shared" si="29"/>
        <v>20</v>
      </c>
      <c r="AN46" s="80"/>
      <c r="AO46" s="79">
        <f t="shared" si="29"/>
        <v>0</v>
      </c>
      <c r="AP46" s="79">
        <f t="shared" si="29"/>
        <v>20</v>
      </c>
      <c r="AQ46" s="79">
        <f t="shared" si="29"/>
        <v>0</v>
      </c>
      <c r="AR46" s="79">
        <f t="shared" si="29"/>
        <v>0</v>
      </c>
      <c r="AS46" s="79">
        <f t="shared" si="29"/>
        <v>0</v>
      </c>
      <c r="AT46" s="79">
        <f t="shared" si="29"/>
        <v>0</v>
      </c>
      <c r="AU46" s="79">
        <f t="shared" si="29"/>
        <v>20</v>
      </c>
    </row>
    <row r="47" spans="1:47" x14ac:dyDescent="0.25">
      <c r="A47" s="82"/>
      <c r="B47" s="82"/>
      <c r="C47" s="82" t="s">
        <v>129</v>
      </c>
      <c r="D47" s="82"/>
      <c r="E47" s="93" t="str">
        <f>A67</f>
        <v>Núr  03</v>
      </c>
      <c r="F47" s="74"/>
      <c r="G47" s="75"/>
      <c r="H47" s="75"/>
      <c r="I47" s="77"/>
      <c r="J47" s="74"/>
      <c r="K47" s="340" t="s">
        <v>128</v>
      </c>
      <c r="L47" s="340"/>
      <c r="M47" s="86" t="str">
        <f>A67</f>
        <v>Núr  03</v>
      </c>
      <c r="N47" s="75"/>
      <c r="O47" s="75"/>
      <c r="P47" s="74"/>
      <c r="Q47" s="75"/>
      <c r="R47" s="75"/>
      <c r="S47" s="75"/>
      <c r="T47" s="75"/>
      <c r="U47" s="75"/>
      <c r="V47" s="75"/>
      <c r="W47" s="75"/>
      <c r="X47" s="75"/>
      <c r="Y47" s="75"/>
      <c r="Z47" s="75"/>
      <c r="AA47" s="75"/>
      <c r="AB47" s="75"/>
      <c r="AC47" s="75"/>
      <c r="AD47" s="75"/>
      <c r="AE47" s="75"/>
      <c r="AF47" s="75"/>
      <c r="AG47" s="75"/>
      <c r="AH47" s="75"/>
      <c r="AI47" s="75"/>
      <c r="AJ47" s="75"/>
      <c r="AK47" s="75"/>
      <c r="AL47" s="75"/>
      <c r="AM47" s="75"/>
      <c r="AN47" s="74"/>
      <c r="AO47" s="75"/>
      <c r="AP47" s="75"/>
      <c r="AQ47" s="75"/>
      <c r="AR47" s="75"/>
      <c r="AS47" s="75"/>
      <c r="AT47" s="75"/>
      <c r="AU47" s="75"/>
    </row>
    <row r="48" spans="1:47" x14ac:dyDescent="0.25">
      <c r="A48" s="89"/>
      <c r="B48" s="88"/>
      <c r="C48" s="88"/>
      <c r="D48" s="88"/>
      <c r="E48" s="90"/>
      <c r="F48" s="88"/>
      <c r="G48" s="88"/>
      <c r="H48" s="88"/>
      <c r="I48" s="75">
        <f>I43+G48-H48</f>
        <v>244</v>
      </c>
      <c r="J48" s="74"/>
      <c r="K48" s="88"/>
      <c r="L48" s="88"/>
      <c r="M48" s="88"/>
      <c r="N48" s="88"/>
      <c r="O48" s="75">
        <f t="shared" ref="O48:O64" si="30">+SUM(K48:N48)</f>
        <v>0</v>
      </c>
      <c r="P48" s="74"/>
      <c r="Q48" s="88"/>
      <c r="R48" s="88"/>
      <c r="S48" s="88"/>
      <c r="T48" s="88"/>
      <c r="U48" s="88"/>
      <c r="V48" s="88"/>
      <c r="W48" s="88"/>
      <c r="X48" s="88"/>
      <c r="Y48" s="88"/>
      <c r="Z48" s="88"/>
      <c r="AA48" s="88"/>
      <c r="AB48" s="88"/>
      <c r="AC48" s="88"/>
      <c r="AD48" s="88"/>
      <c r="AE48" s="75">
        <f t="shared" ref="AE48:AE65" si="31">+SUM(Q48:AD48)</f>
        <v>0</v>
      </c>
      <c r="AF48" s="75"/>
      <c r="AG48" s="88"/>
      <c r="AH48" s="88"/>
      <c r="AI48" s="88"/>
      <c r="AJ48" s="88"/>
      <c r="AK48" s="88"/>
      <c r="AL48" s="88"/>
      <c r="AM48" s="75">
        <f t="shared" ref="AM48:AM64" si="32">+SUM(AG48:AL48)</f>
        <v>0</v>
      </c>
      <c r="AN48" s="74"/>
      <c r="AO48" s="88"/>
      <c r="AP48" s="88"/>
      <c r="AQ48" s="88"/>
      <c r="AR48" s="88"/>
      <c r="AS48" s="88"/>
      <c r="AT48" s="88"/>
      <c r="AU48" s="88">
        <f t="shared" ref="AU48:AU65" si="33">+SUM(AO48:AT48)</f>
        <v>0</v>
      </c>
    </row>
    <row r="49" spans="1:47" x14ac:dyDescent="0.25">
      <c r="A49" s="89"/>
      <c r="B49" s="88"/>
      <c r="C49" s="88"/>
      <c r="D49" s="88"/>
      <c r="E49" s="90"/>
      <c r="F49" s="88"/>
      <c r="G49" s="88"/>
      <c r="H49" s="88"/>
      <c r="I49" s="75">
        <f t="shared" ref="I49:I64" si="34">I48+G49-H49</f>
        <v>244</v>
      </c>
      <c r="J49" s="74"/>
      <c r="K49" s="88"/>
      <c r="L49" s="88"/>
      <c r="M49" s="88"/>
      <c r="N49" s="88"/>
      <c r="O49" s="75">
        <f t="shared" si="30"/>
        <v>0</v>
      </c>
      <c r="P49" s="74"/>
      <c r="Q49" s="88"/>
      <c r="R49" s="88"/>
      <c r="S49" s="88"/>
      <c r="T49" s="88"/>
      <c r="U49" s="88"/>
      <c r="V49" s="88"/>
      <c r="W49" s="88"/>
      <c r="X49" s="88"/>
      <c r="Y49" s="88"/>
      <c r="Z49" s="88"/>
      <c r="AA49" s="88"/>
      <c r="AB49" s="88"/>
      <c r="AC49" s="88"/>
      <c r="AD49" s="88"/>
      <c r="AE49" s="75">
        <f t="shared" si="31"/>
        <v>0</v>
      </c>
      <c r="AF49" s="75"/>
      <c r="AG49" s="88"/>
      <c r="AH49" s="88"/>
      <c r="AI49" s="88"/>
      <c r="AJ49" s="88"/>
      <c r="AK49" s="88"/>
      <c r="AL49" s="88"/>
      <c r="AM49" s="75">
        <f t="shared" si="32"/>
        <v>0</v>
      </c>
      <c r="AN49" s="74"/>
      <c r="AO49" s="88"/>
      <c r="AP49" s="88"/>
      <c r="AQ49" s="88"/>
      <c r="AR49" s="88"/>
      <c r="AS49" s="88"/>
      <c r="AT49" s="88"/>
      <c r="AU49" s="88">
        <f t="shared" si="33"/>
        <v>0</v>
      </c>
    </row>
    <row r="50" spans="1:47" x14ac:dyDescent="0.25">
      <c r="A50" s="89"/>
      <c r="B50" s="88"/>
      <c r="C50" s="88"/>
      <c r="D50" s="88"/>
      <c r="E50" s="90"/>
      <c r="F50" s="88"/>
      <c r="G50" s="88"/>
      <c r="H50" s="88"/>
      <c r="I50" s="75">
        <f t="shared" si="34"/>
        <v>244</v>
      </c>
      <c r="J50" s="74"/>
      <c r="K50" s="88"/>
      <c r="L50" s="88"/>
      <c r="M50" s="88"/>
      <c r="N50" s="88"/>
      <c r="O50" s="75">
        <f t="shared" si="30"/>
        <v>0</v>
      </c>
      <c r="P50" s="74"/>
      <c r="Q50" s="88"/>
      <c r="R50" s="88"/>
      <c r="S50" s="88"/>
      <c r="T50" s="88"/>
      <c r="U50" s="88"/>
      <c r="V50" s="88"/>
      <c r="W50" s="88"/>
      <c r="X50" s="88"/>
      <c r="Y50" s="88"/>
      <c r="Z50" s="88"/>
      <c r="AA50" s="88"/>
      <c r="AB50" s="88"/>
      <c r="AC50" s="88"/>
      <c r="AD50" s="88"/>
      <c r="AE50" s="75">
        <f t="shared" si="31"/>
        <v>0</v>
      </c>
      <c r="AF50" s="75"/>
      <c r="AG50" s="88"/>
      <c r="AH50" s="88"/>
      <c r="AI50" s="88"/>
      <c r="AJ50" s="88"/>
      <c r="AK50" s="88"/>
      <c r="AL50" s="88"/>
      <c r="AM50" s="75">
        <f t="shared" si="32"/>
        <v>0</v>
      </c>
      <c r="AN50" s="74"/>
      <c r="AO50" s="88"/>
      <c r="AP50" s="88"/>
      <c r="AQ50" s="88"/>
      <c r="AR50" s="88"/>
      <c r="AS50" s="88"/>
      <c r="AT50" s="88"/>
      <c r="AU50" s="88">
        <f t="shared" si="33"/>
        <v>0</v>
      </c>
    </row>
    <row r="51" spans="1:47" x14ac:dyDescent="0.25">
      <c r="A51" s="89"/>
      <c r="B51" s="88"/>
      <c r="C51" s="88"/>
      <c r="D51" s="88"/>
      <c r="E51" s="90"/>
      <c r="F51" s="88"/>
      <c r="G51" s="88"/>
      <c r="H51" s="88"/>
      <c r="I51" s="75">
        <f t="shared" si="34"/>
        <v>244</v>
      </c>
      <c r="J51" s="74"/>
      <c r="K51" s="88"/>
      <c r="L51" s="88"/>
      <c r="M51" s="88"/>
      <c r="N51" s="88"/>
      <c r="O51" s="75">
        <f t="shared" si="30"/>
        <v>0</v>
      </c>
      <c r="P51" s="74"/>
      <c r="Q51" s="88"/>
      <c r="R51" s="88"/>
      <c r="S51" s="88"/>
      <c r="T51" s="88"/>
      <c r="U51" s="88"/>
      <c r="V51" s="88"/>
      <c r="W51" s="88"/>
      <c r="X51" s="88"/>
      <c r="Y51" s="88"/>
      <c r="Z51" s="88"/>
      <c r="AA51" s="88"/>
      <c r="AB51" s="88"/>
      <c r="AC51" s="88"/>
      <c r="AD51" s="88"/>
      <c r="AE51" s="75">
        <f t="shared" si="31"/>
        <v>0</v>
      </c>
      <c r="AF51" s="75"/>
      <c r="AG51" s="88"/>
      <c r="AH51" s="88"/>
      <c r="AI51" s="88"/>
      <c r="AJ51" s="88"/>
      <c r="AK51" s="88"/>
      <c r="AL51" s="88"/>
      <c r="AM51" s="75">
        <f t="shared" si="32"/>
        <v>0</v>
      </c>
      <c r="AN51" s="74"/>
      <c r="AO51" s="88"/>
      <c r="AP51" s="88"/>
      <c r="AQ51" s="88"/>
      <c r="AR51" s="88"/>
      <c r="AS51" s="88"/>
      <c r="AT51" s="88"/>
      <c r="AU51" s="88">
        <f t="shared" si="33"/>
        <v>0</v>
      </c>
    </row>
    <row r="52" spans="1:47" x14ac:dyDescent="0.25">
      <c r="A52" s="89"/>
      <c r="B52" s="88"/>
      <c r="C52" s="88"/>
      <c r="D52" s="88"/>
      <c r="E52" s="90"/>
      <c r="F52" s="88"/>
      <c r="G52" s="88"/>
      <c r="H52" s="88"/>
      <c r="I52" s="75">
        <f t="shared" si="34"/>
        <v>244</v>
      </c>
      <c r="J52" s="74"/>
      <c r="K52" s="88"/>
      <c r="L52" s="88"/>
      <c r="M52" s="88"/>
      <c r="N52" s="88"/>
      <c r="O52" s="75">
        <f t="shared" si="30"/>
        <v>0</v>
      </c>
      <c r="P52" s="74"/>
      <c r="Q52" s="88"/>
      <c r="R52" s="88"/>
      <c r="S52" s="88"/>
      <c r="T52" s="88"/>
      <c r="U52" s="88"/>
      <c r="V52" s="88"/>
      <c r="W52" s="88"/>
      <c r="X52" s="88"/>
      <c r="Y52" s="88"/>
      <c r="Z52" s="88"/>
      <c r="AA52" s="88"/>
      <c r="AB52" s="88"/>
      <c r="AC52" s="88"/>
      <c r="AD52" s="88"/>
      <c r="AE52" s="75">
        <f t="shared" si="31"/>
        <v>0</v>
      </c>
      <c r="AF52" s="75"/>
      <c r="AG52" s="88"/>
      <c r="AH52" s="88"/>
      <c r="AI52" s="88"/>
      <c r="AJ52" s="88"/>
      <c r="AK52" s="88"/>
      <c r="AL52" s="88"/>
      <c r="AM52" s="75">
        <f t="shared" si="32"/>
        <v>0</v>
      </c>
      <c r="AN52" s="74"/>
      <c r="AO52" s="88"/>
      <c r="AP52" s="88"/>
      <c r="AQ52" s="88"/>
      <c r="AR52" s="88"/>
      <c r="AS52" s="88"/>
      <c r="AT52" s="88"/>
      <c r="AU52" s="88">
        <f t="shared" si="33"/>
        <v>0</v>
      </c>
    </row>
    <row r="53" spans="1:47" x14ac:dyDescent="0.25">
      <c r="A53" s="89"/>
      <c r="B53" s="88"/>
      <c r="C53" s="88"/>
      <c r="D53" s="88"/>
      <c r="E53" s="90"/>
      <c r="F53" s="88"/>
      <c r="G53" s="88"/>
      <c r="H53" s="88"/>
      <c r="I53" s="75">
        <f t="shared" si="34"/>
        <v>244</v>
      </c>
      <c r="J53" s="74"/>
      <c r="K53" s="88"/>
      <c r="L53" s="88"/>
      <c r="M53" s="88"/>
      <c r="N53" s="88"/>
      <c r="O53" s="75">
        <f t="shared" si="30"/>
        <v>0</v>
      </c>
      <c r="P53" s="74"/>
      <c r="Q53" s="88"/>
      <c r="R53" s="88"/>
      <c r="S53" s="88"/>
      <c r="T53" s="88"/>
      <c r="U53" s="88"/>
      <c r="V53" s="88"/>
      <c r="W53" s="88"/>
      <c r="X53" s="88"/>
      <c r="Y53" s="88"/>
      <c r="Z53" s="88"/>
      <c r="AA53" s="88"/>
      <c r="AB53" s="88"/>
      <c r="AC53" s="88"/>
      <c r="AD53" s="88"/>
      <c r="AE53" s="75">
        <f t="shared" si="31"/>
        <v>0</v>
      </c>
      <c r="AF53" s="75"/>
      <c r="AG53" s="88"/>
      <c r="AH53" s="88"/>
      <c r="AI53" s="88"/>
      <c r="AJ53" s="88"/>
      <c r="AK53" s="88"/>
      <c r="AL53" s="88"/>
      <c r="AM53" s="75">
        <f t="shared" si="32"/>
        <v>0</v>
      </c>
      <c r="AN53" s="74"/>
      <c r="AO53" s="88"/>
      <c r="AP53" s="88"/>
      <c r="AQ53" s="88"/>
      <c r="AR53" s="88"/>
      <c r="AS53" s="88"/>
      <c r="AT53" s="88"/>
      <c r="AU53" s="88">
        <f t="shared" si="33"/>
        <v>0</v>
      </c>
    </row>
    <row r="54" spans="1:47" x14ac:dyDescent="0.25">
      <c r="A54" s="89"/>
      <c r="B54" s="88"/>
      <c r="C54" s="88"/>
      <c r="D54" s="88"/>
      <c r="E54" s="90"/>
      <c r="F54" s="88"/>
      <c r="G54" s="88"/>
      <c r="H54" s="88"/>
      <c r="I54" s="75">
        <f t="shared" si="34"/>
        <v>244</v>
      </c>
      <c r="J54" s="74"/>
      <c r="K54" s="88"/>
      <c r="L54" s="88"/>
      <c r="M54" s="88"/>
      <c r="N54" s="88"/>
      <c r="O54" s="75">
        <f t="shared" si="30"/>
        <v>0</v>
      </c>
      <c r="P54" s="74"/>
      <c r="Q54" s="88"/>
      <c r="R54" s="88"/>
      <c r="S54" s="88"/>
      <c r="T54" s="88"/>
      <c r="U54" s="88"/>
      <c r="V54" s="88"/>
      <c r="W54" s="88"/>
      <c r="X54" s="88"/>
      <c r="Y54" s="88"/>
      <c r="Z54" s="88"/>
      <c r="AA54" s="88"/>
      <c r="AB54" s="88"/>
      <c r="AC54" s="88"/>
      <c r="AD54" s="88"/>
      <c r="AE54" s="75">
        <f t="shared" si="31"/>
        <v>0</v>
      </c>
      <c r="AF54" s="75"/>
      <c r="AG54" s="88"/>
      <c r="AH54" s="88"/>
      <c r="AI54" s="88"/>
      <c r="AJ54" s="88"/>
      <c r="AK54" s="88"/>
      <c r="AL54" s="88"/>
      <c r="AM54" s="75">
        <f t="shared" si="32"/>
        <v>0</v>
      </c>
      <c r="AN54" s="74"/>
      <c r="AO54" s="88"/>
      <c r="AP54" s="88"/>
      <c r="AQ54" s="88"/>
      <c r="AR54" s="88"/>
      <c r="AS54" s="88"/>
      <c r="AT54" s="88"/>
      <c r="AU54" s="88">
        <f t="shared" si="33"/>
        <v>0</v>
      </c>
    </row>
    <row r="55" spans="1:47" x14ac:dyDescent="0.25">
      <c r="A55" s="89"/>
      <c r="B55" s="88"/>
      <c r="C55" s="88"/>
      <c r="D55" s="88"/>
      <c r="E55" s="90"/>
      <c r="F55" s="88"/>
      <c r="G55" s="88"/>
      <c r="H55" s="88"/>
      <c r="I55" s="75">
        <f t="shared" si="34"/>
        <v>244</v>
      </c>
      <c r="J55" s="74"/>
      <c r="K55" s="88"/>
      <c r="L55" s="88"/>
      <c r="M55" s="88"/>
      <c r="N55" s="88"/>
      <c r="O55" s="75">
        <f t="shared" si="30"/>
        <v>0</v>
      </c>
      <c r="P55" s="74"/>
      <c r="Q55" s="88"/>
      <c r="R55" s="88"/>
      <c r="S55" s="88"/>
      <c r="T55" s="88"/>
      <c r="U55" s="88"/>
      <c r="V55" s="88"/>
      <c r="W55" s="88"/>
      <c r="X55" s="88"/>
      <c r="Y55" s="88"/>
      <c r="Z55" s="88"/>
      <c r="AA55" s="88"/>
      <c r="AB55" s="88"/>
      <c r="AC55" s="88"/>
      <c r="AD55" s="88"/>
      <c r="AE55" s="75">
        <f t="shared" ref="AE55:AE57" si="35">+SUM(Q55:AD55)</f>
        <v>0</v>
      </c>
      <c r="AF55" s="75"/>
      <c r="AG55" s="88"/>
      <c r="AH55" s="88"/>
      <c r="AI55" s="88"/>
      <c r="AJ55" s="88"/>
      <c r="AK55" s="88"/>
      <c r="AL55" s="88"/>
      <c r="AM55" s="75">
        <f t="shared" ref="AM55:AM57" si="36">+SUM(AG55:AL55)</f>
        <v>0</v>
      </c>
      <c r="AN55" s="74"/>
      <c r="AO55" s="88"/>
      <c r="AP55" s="88"/>
      <c r="AQ55" s="88"/>
      <c r="AR55" s="88"/>
      <c r="AS55" s="88"/>
      <c r="AT55" s="88"/>
      <c r="AU55" s="88">
        <f t="shared" ref="AU55:AU57" si="37">+SUM(AO55:AT55)</f>
        <v>0</v>
      </c>
    </row>
    <row r="56" spans="1:47" x14ac:dyDescent="0.25">
      <c r="A56" s="89"/>
      <c r="B56" s="88"/>
      <c r="C56" s="88"/>
      <c r="D56" s="88"/>
      <c r="E56" s="90"/>
      <c r="F56" s="88"/>
      <c r="G56" s="88"/>
      <c r="H56" s="88"/>
      <c r="I56" s="75">
        <f t="shared" si="34"/>
        <v>244</v>
      </c>
      <c r="J56" s="74"/>
      <c r="K56" s="88"/>
      <c r="L56" s="88"/>
      <c r="M56" s="88"/>
      <c r="N56" s="88"/>
      <c r="O56" s="75">
        <f t="shared" si="30"/>
        <v>0</v>
      </c>
      <c r="P56" s="74"/>
      <c r="Q56" s="88"/>
      <c r="R56" s="88"/>
      <c r="S56" s="88"/>
      <c r="T56" s="88"/>
      <c r="U56" s="88"/>
      <c r="V56" s="88"/>
      <c r="W56" s="88"/>
      <c r="X56" s="88"/>
      <c r="Y56" s="88"/>
      <c r="Z56" s="88"/>
      <c r="AA56" s="88"/>
      <c r="AB56" s="88"/>
      <c r="AC56" s="88"/>
      <c r="AD56" s="88"/>
      <c r="AE56" s="75">
        <f t="shared" si="35"/>
        <v>0</v>
      </c>
      <c r="AF56" s="75"/>
      <c r="AG56" s="88"/>
      <c r="AH56" s="88"/>
      <c r="AI56" s="88"/>
      <c r="AJ56" s="88"/>
      <c r="AK56" s="88"/>
      <c r="AL56" s="88"/>
      <c r="AM56" s="75">
        <f t="shared" si="36"/>
        <v>0</v>
      </c>
      <c r="AN56" s="74"/>
      <c r="AO56" s="88"/>
      <c r="AP56" s="88"/>
      <c r="AQ56" s="88"/>
      <c r="AR56" s="88"/>
      <c r="AS56" s="88"/>
      <c r="AT56" s="88"/>
      <c r="AU56" s="88">
        <f t="shared" si="37"/>
        <v>0</v>
      </c>
    </row>
    <row r="57" spans="1:47" x14ac:dyDescent="0.25">
      <c r="A57" s="89"/>
      <c r="B57" s="88"/>
      <c r="C57" s="88"/>
      <c r="D57" s="88"/>
      <c r="E57" s="90"/>
      <c r="F57" s="88"/>
      <c r="G57" s="88"/>
      <c r="H57" s="88"/>
      <c r="I57" s="75">
        <f t="shared" si="34"/>
        <v>244</v>
      </c>
      <c r="J57" s="74"/>
      <c r="K57" s="88"/>
      <c r="L57" s="88"/>
      <c r="M57" s="88"/>
      <c r="N57" s="88"/>
      <c r="O57" s="75">
        <f t="shared" si="30"/>
        <v>0</v>
      </c>
      <c r="P57" s="74"/>
      <c r="Q57" s="88"/>
      <c r="R57" s="88"/>
      <c r="S57" s="88"/>
      <c r="T57" s="88"/>
      <c r="U57" s="88"/>
      <c r="V57" s="88"/>
      <c r="W57" s="88"/>
      <c r="X57" s="88"/>
      <c r="Y57" s="88"/>
      <c r="Z57" s="88"/>
      <c r="AA57" s="88"/>
      <c r="AB57" s="88"/>
      <c r="AC57" s="88"/>
      <c r="AD57" s="88"/>
      <c r="AE57" s="75">
        <f t="shared" si="35"/>
        <v>0</v>
      </c>
      <c r="AF57" s="75"/>
      <c r="AG57" s="88"/>
      <c r="AH57" s="88"/>
      <c r="AI57" s="88"/>
      <c r="AJ57" s="88"/>
      <c r="AK57" s="88"/>
      <c r="AL57" s="88"/>
      <c r="AM57" s="75">
        <f t="shared" si="36"/>
        <v>0</v>
      </c>
      <c r="AN57" s="74"/>
      <c r="AO57" s="88"/>
      <c r="AP57" s="88"/>
      <c r="AQ57" s="88"/>
      <c r="AR57" s="88"/>
      <c r="AS57" s="88"/>
      <c r="AT57" s="88"/>
      <c r="AU57" s="88">
        <f t="shared" si="37"/>
        <v>0</v>
      </c>
    </row>
    <row r="58" spans="1:47" x14ac:dyDescent="0.25">
      <c r="A58" s="89"/>
      <c r="B58" s="88"/>
      <c r="C58" s="88"/>
      <c r="D58" s="88"/>
      <c r="E58" s="90"/>
      <c r="F58" s="88"/>
      <c r="G58" s="88"/>
      <c r="H58" s="88"/>
      <c r="I58" s="75">
        <f t="shared" si="34"/>
        <v>244</v>
      </c>
      <c r="J58" s="74"/>
      <c r="K58" s="88"/>
      <c r="L58" s="88"/>
      <c r="M58" s="88"/>
      <c r="N58" s="88"/>
      <c r="O58" s="75">
        <f t="shared" si="30"/>
        <v>0</v>
      </c>
      <c r="P58" s="74"/>
      <c r="Q58" s="88"/>
      <c r="R58" s="88"/>
      <c r="S58" s="88"/>
      <c r="T58" s="88"/>
      <c r="U58" s="88"/>
      <c r="V58" s="88"/>
      <c r="W58" s="88"/>
      <c r="X58" s="88"/>
      <c r="Y58" s="88"/>
      <c r="Z58" s="88"/>
      <c r="AA58" s="88"/>
      <c r="AB58" s="88"/>
      <c r="AC58" s="88"/>
      <c r="AD58" s="88"/>
      <c r="AE58" s="75">
        <f t="shared" si="31"/>
        <v>0</v>
      </c>
      <c r="AF58" s="75"/>
      <c r="AG58" s="88"/>
      <c r="AH58" s="88"/>
      <c r="AI58" s="88"/>
      <c r="AJ58" s="88"/>
      <c r="AK58" s="88"/>
      <c r="AL58" s="88"/>
      <c r="AM58" s="75">
        <f t="shared" si="32"/>
        <v>0</v>
      </c>
      <c r="AN58" s="74"/>
      <c r="AO58" s="88"/>
      <c r="AP58" s="88"/>
      <c r="AQ58" s="88"/>
      <c r="AR58" s="88"/>
      <c r="AS58" s="88"/>
      <c r="AT58" s="88"/>
      <c r="AU58" s="88">
        <f t="shared" si="33"/>
        <v>0</v>
      </c>
    </row>
    <row r="59" spans="1:47" x14ac:dyDescent="0.25">
      <c r="A59" s="89"/>
      <c r="B59" s="88"/>
      <c r="C59" s="88"/>
      <c r="D59" s="88"/>
      <c r="E59" s="90"/>
      <c r="F59" s="88"/>
      <c r="G59" s="88"/>
      <c r="H59" s="88"/>
      <c r="I59" s="75">
        <f t="shared" si="34"/>
        <v>244</v>
      </c>
      <c r="J59" s="74"/>
      <c r="K59" s="88"/>
      <c r="L59" s="88"/>
      <c r="M59" s="88"/>
      <c r="N59" s="88"/>
      <c r="O59" s="75">
        <f t="shared" si="30"/>
        <v>0</v>
      </c>
      <c r="P59" s="74"/>
      <c r="Q59" s="88"/>
      <c r="R59" s="88"/>
      <c r="S59" s="88"/>
      <c r="T59" s="88"/>
      <c r="U59" s="88"/>
      <c r="V59" s="88"/>
      <c r="W59" s="88"/>
      <c r="X59" s="88"/>
      <c r="Y59" s="88"/>
      <c r="Z59" s="88"/>
      <c r="AA59" s="88"/>
      <c r="AB59" s="88"/>
      <c r="AC59" s="88"/>
      <c r="AD59" s="88"/>
      <c r="AE59" s="75">
        <f t="shared" si="31"/>
        <v>0</v>
      </c>
      <c r="AF59" s="75"/>
      <c r="AG59" s="88"/>
      <c r="AH59" s="88"/>
      <c r="AI59" s="88"/>
      <c r="AJ59" s="88"/>
      <c r="AK59" s="88"/>
      <c r="AL59" s="88"/>
      <c r="AM59" s="75">
        <f t="shared" si="32"/>
        <v>0</v>
      </c>
      <c r="AN59" s="74"/>
      <c r="AO59" s="88"/>
      <c r="AP59" s="88"/>
      <c r="AQ59" s="88"/>
      <c r="AR59" s="88"/>
      <c r="AS59" s="88"/>
      <c r="AT59" s="88"/>
      <c r="AU59" s="88">
        <f t="shared" si="33"/>
        <v>0</v>
      </c>
    </row>
    <row r="60" spans="1:47" x14ac:dyDescent="0.25">
      <c r="A60" s="89"/>
      <c r="B60" s="88"/>
      <c r="C60" s="88"/>
      <c r="D60" s="88"/>
      <c r="E60" s="90"/>
      <c r="F60" s="88"/>
      <c r="G60" s="88"/>
      <c r="H60" s="88"/>
      <c r="I60" s="75">
        <f t="shared" si="34"/>
        <v>244</v>
      </c>
      <c r="J60" s="74"/>
      <c r="K60" s="88"/>
      <c r="L60" s="88"/>
      <c r="M60" s="88"/>
      <c r="N60" s="88"/>
      <c r="O60" s="75">
        <f t="shared" si="30"/>
        <v>0</v>
      </c>
      <c r="P60" s="74"/>
      <c r="Q60" s="88"/>
      <c r="R60" s="88"/>
      <c r="S60" s="88"/>
      <c r="T60" s="88"/>
      <c r="U60" s="88"/>
      <c r="V60" s="88"/>
      <c r="W60" s="88"/>
      <c r="X60" s="88"/>
      <c r="Y60" s="88"/>
      <c r="Z60" s="88"/>
      <c r="AA60" s="88"/>
      <c r="AB60" s="88"/>
      <c r="AC60" s="88"/>
      <c r="AD60" s="88"/>
      <c r="AE60" s="75">
        <f t="shared" si="31"/>
        <v>0</v>
      </c>
      <c r="AF60" s="75"/>
      <c r="AG60" s="88"/>
      <c r="AH60" s="88"/>
      <c r="AI60" s="88"/>
      <c r="AJ60" s="88"/>
      <c r="AK60" s="88"/>
      <c r="AL60" s="88"/>
      <c r="AM60" s="75">
        <f t="shared" si="32"/>
        <v>0</v>
      </c>
      <c r="AN60" s="74"/>
      <c r="AO60" s="88"/>
      <c r="AP60" s="88"/>
      <c r="AQ60" s="88"/>
      <c r="AR60" s="88"/>
      <c r="AS60" s="88"/>
      <c r="AT60" s="88"/>
      <c r="AU60" s="88">
        <f t="shared" si="33"/>
        <v>0</v>
      </c>
    </row>
    <row r="61" spans="1:47" x14ac:dyDescent="0.25">
      <c r="A61" s="89"/>
      <c r="B61" s="88"/>
      <c r="C61" s="88"/>
      <c r="D61" s="88"/>
      <c r="E61" s="90"/>
      <c r="F61" s="88"/>
      <c r="G61" s="88"/>
      <c r="H61" s="88"/>
      <c r="I61" s="75">
        <f t="shared" si="34"/>
        <v>244</v>
      </c>
      <c r="J61" s="74"/>
      <c r="K61" s="88"/>
      <c r="L61" s="88"/>
      <c r="M61" s="88"/>
      <c r="N61" s="88"/>
      <c r="O61" s="75">
        <f t="shared" si="30"/>
        <v>0</v>
      </c>
      <c r="P61" s="74"/>
      <c r="Q61" s="88"/>
      <c r="R61" s="88"/>
      <c r="S61" s="88"/>
      <c r="T61" s="88"/>
      <c r="U61" s="88"/>
      <c r="V61" s="88"/>
      <c r="W61" s="88"/>
      <c r="X61" s="88"/>
      <c r="Y61" s="88"/>
      <c r="Z61" s="88"/>
      <c r="AA61" s="88"/>
      <c r="AB61" s="88"/>
      <c r="AC61" s="88"/>
      <c r="AD61" s="88"/>
      <c r="AE61" s="75">
        <f t="shared" si="31"/>
        <v>0</v>
      </c>
      <c r="AF61" s="75"/>
      <c r="AG61" s="88"/>
      <c r="AH61" s="88"/>
      <c r="AI61" s="88"/>
      <c r="AJ61" s="88"/>
      <c r="AK61" s="88"/>
      <c r="AL61" s="88"/>
      <c r="AM61" s="75">
        <f t="shared" si="32"/>
        <v>0</v>
      </c>
      <c r="AN61" s="74"/>
      <c r="AO61" s="88"/>
      <c r="AP61" s="88"/>
      <c r="AQ61" s="88"/>
      <c r="AR61" s="88"/>
      <c r="AS61" s="88"/>
      <c r="AT61" s="88"/>
      <c r="AU61" s="88">
        <f t="shared" si="33"/>
        <v>0</v>
      </c>
    </row>
    <row r="62" spans="1:47" x14ac:dyDescent="0.25">
      <c r="A62" s="89"/>
      <c r="B62" s="88"/>
      <c r="C62" s="88"/>
      <c r="D62" s="88"/>
      <c r="E62" s="90"/>
      <c r="F62" s="88"/>
      <c r="G62" s="88"/>
      <c r="H62" s="88"/>
      <c r="I62" s="75">
        <f t="shared" si="34"/>
        <v>244</v>
      </c>
      <c r="J62" s="74"/>
      <c r="K62" s="88"/>
      <c r="L62" s="88"/>
      <c r="M62" s="88"/>
      <c r="N62" s="88"/>
      <c r="O62" s="75">
        <f t="shared" si="30"/>
        <v>0</v>
      </c>
      <c r="P62" s="74"/>
      <c r="Q62" s="88"/>
      <c r="R62" s="88"/>
      <c r="S62" s="88"/>
      <c r="T62" s="88"/>
      <c r="U62" s="88"/>
      <c r="V62" s="88"/>
      <c r="W62" s="88"/>
      <c r="X62" s="88"/>
      <c r="Y62" s="88"/>
      <c r="Z62" s="88"/>
      <c r="AA62" s="88"/>
      <c r="AB62" s="88"/>
      <c r="AC62" s="88"/>
      <c r="AD62" s="88"/>
      <c r="AE62" s="75">
        <f t="shared" si="31"/>
        <v>0</v>
      </c>
      <c r="AF62" s="75"/>
      <c r="AG62" s="88"/>
      <c r="AH62" s="88"/>
      <c r="AI62" s="88"/>
      <c r="AJ62" s="88"/>
      <c r="AK62" s="88"/>
      <c r="AL62" s="88"/>
      <c r="AM62" s="75">
        <f t="shared" si="32"/>
        <v>0</v>
      </c>
      <c r="AN62" s="74"/>
      <c r="AO62" s="88"/>
      <c r="AP62" s="88"/>
      <c r="AQ62" s="88"/>
      <c r="AR62" s="88"/>
      <c r="AS62" s="88"/>
      <c r="AT62" s="88"/>
      <c r="AU62" s="88">
        <f t="shared" si="33"/>
        <v>0</v>
      </c>
    </row>
    <row r="63" spans="1:47" x14ac:dyDescent="0.25">
      <c r="A63" s="89"/>
      <c r="B63" s="88"/>
      <c r="C63" s="88"/>
      <c r="D63" s="88"/>
      <c r="E63" s="90"/>
      <c r="F63" s="88"/>
      <c r="G63" s="88"/>
      <c r="H63" s="88"/>
      <c r="I63" s="75">
        <f t="shared" si="34"/>
        <v>244</v>
      </c>
      <c r="J63" s="74"/>
      <c r="K63" s="88"/>
      <c r="L63" s="88"/>
      <c r="M63" s="88"/>
      <c r="N63" s="88"/>
      <c r="O63" s="75">
        <f t="shared" si="30"/>
        <v>0</v>
      </c>
      <c r="P63" s="74"/>
      <c r="Q63" s="88"/>
      <c r="R63" s="88"/>
      <c r="S63" s="88"/>
      <c r="T63" s="88"/>
      <c r="U63" s="88"/>
      <c r="V63" s="88"/>
      <c r="W63" s="88"/>
      <c r="X63" s="88"/>
      <c r="Y63" s="88"/>
      <c r="Z63" s="88"/>
      <c r="AA63" s="88"/>
      <c r="AB63" s="88"/>
      <c r="AC63" s="88"/>
      <c r="AD63" s="88"/>
      <c r="AE63" s="75">
        <f t="shared" si="31"/>
        <v>0</v>
      </c>
      <c r="AF63" s="75"/>
      <c r="AG63" s="88"/>
      <c r="AH63" s="88"/>
      <c r="AI63" s="88"/>
      <c r="AJ63" s="88"/>
      <c r="AK63" s="88"/>
      <c r="AL63" s="88"/>
      <c r="AM63" s="75">
        <f t="shared" si="32"/>
        <v>0</v>
      </c>
      <c r="AN63" s="74"/>
      <c r="AO63" s="88"/>
      <c r="AP63" s="88"/>
      <c r="AQ63" s="88"/>
      <c r="AR63" s="88"/>
      <c r="AS63" s="88"/>
      <c r="AT63" s="88"/>
      <c r="AU63" s="88">
        <f t="shared" si="33"/>
        <v>0</v>
      </c>
    </row>
    <row r="64" spans="1:47" x14ac:dyDescent="0.25">
      <c r="A64" s="89"/>
      <c r="B64" s="88"/>
      <c r="C64" s="88"/>
      <c r="D64" s="88"/>
      <c r="E64" s="90"/>
      <c r="F64" s="88"/>
      <c r="G64" s="88"/>
      <c r="H64" s="88"/>
      <c r="I64" s="75">
        <f t="shared" si="34"/>
        <v>244</v>
      </c>
      <c r="J64" s="74"/>
      <c r="K64" s="88"/>
      <c r="L64" s="88"/>
      <c r="M64" s="88"/>
      <c r="N64" s="88"/>
      <c r="O64" s="75">
        <f t="shared" si="30"/>
        <v>0</v>
      </c>
      <c r="P64" s="74"/>
      <c r="Q64" s="88"/>
      <c r="R64" s="88"/>
      <c r="S64" s="88"/>
      <c r="T64" s="88"/>
      <c r="U64" s="88"/>
      <c r="V64" s="88"/>
      <c r="W64" s="88"/>
      <c r="X64" s="88"/>
      <c r="Y64" s="88"/>
      <c r="Z64" s="88"/>
      <c r="AA64" s="88"/>
      <c r="AB64" s="88"/>
      <c r="AC64" s="88"/>
      <c r="AD64" s="88"/>
      <c r="AE64" s="75">
        <f t="shared" si="31"/>
        <v>0</v>
      </c>
      <c r="AF64" s="75"/>
      <c r="AG64" s="88"/>
      <c r="AH64" s="88"/>
      <c r="AI64" s="88"/>
      <c r="AJ64" s="88"/>
      <c r="AK64" s="88"/>
      <c r="AL64" s="88"/>
      <c r="AM64" s="75">
        <f t="shared" si="32"/>
        <v>0</v>
      </c>
      <c r="AN64" s="74"/>
      <c r="AO64" s="88"/>
      <c r="AP64" s="88"/>
      <c r="AQ64" s="88"/>
      <c r="AR64" s="88"/>
      <c r="AS64" s="88"/>
      <c r="AT64" s="88"/>
      <c r="AU64" s="88">
        <f t="shared" si="33"/>
        <v>0</v>
      </c>
    </row>
    <row r="65" spans="1:47" ht="13.25" customHeight="1" x14ac:dyDescent="0.25">
      <c r="A65" s="343" t="s">
        <v>125</v>
      </c>
      <c r="B65" s="74"/>
      <c r="C65" s="74" t="s">
        <v>59</v>
      </c>
      <c r="D65" s="74"/>
      <c r="E65" s="91"/>
      <c r="F65" s="74"/>
      <c r="G65" s="74"/>
      <c r="H65" s="74"/>
      <c r="I65" s="74"/>
      <c r="J65" s="74"/>
      <c r="K65" s="74"/>
      <c r="L65" s="74"/>
      <c r="M65" s="74"/>
      <c r="N65" s="74"/>
      <c r="O65" s="74"/>
      <c r="P65" s="74"/>
      <c r="Q65" s="77"/>
      <c r="R65" s="77"/>
      <c r="S65" s="77"/>
      <c r="T65" s="77"/>
      <c r="U65" s="77"/>
      <c r="V65" s="77"/>
      <c r="W65" s="77"/>
      <c r="X65" s="77"/>
      <c r="Y65" s="77"/>
      <c r="Z65" s="77"/>
      <c r="AA65" s="77"/>
      <c r="AB65" s="77"/>
      <c r="AC65" s="77"/>
      <c r="AD65" s="77"/>
      <c r="AE65" s="75">
        <f t="shared" si="31"/>
        <v>0</v>
      </c>
      <c r="AF65" s="75"/>
      <c r="AG65" s="74"/>
      <c r="AH65" s="74"/>
      <c r="AI65" s="74"/>
      <c r="AJ65" s="74"/>
      <c r="AK65" s="74"/>
      <c r="AL65" s="74"/>
      <c r="AM65" s="75"/>
      <c r="AN65" s="74"/>
      <c r="AO65" s="77"/>
      <c r="AP65" s="77"/>
      <c r="AQ65" s="77"/>
      <c r="AR65" s="77"/>
      <c r="AS65" s="77"/>
      <c r="AT65" s="77"/>
      <c r="AU65" s="75">
        <f t="shared" si="33"/>
        <v>0</v>
      </c>
    </row>
    <row r="66" spans="1:47" s="3" customFormat="1" x14ac:dyDescent="0.25">
      <c r="A66" s="343"/>
      <c r="B66" s="74"/>
      <c r="C66" s="78" t="s">
        <v>96</v>
      </c>
      <c r="D66" s="74"/>
      <c r="E66" s="92"/>
      <c r="F66" s="74"/>
      <c r="G66" s="79">
        <f>SUM(G48:G65)</f>
        <v>0</v>
      </c>
      <c r="H66" s="79">
        <f>SUM(H48:H65)</f>
        <v>0</v>
      </c>
      <c r="I66" s="79"/>
      <c r="J66" s="80">
        <f>SUM(J48:J65)</f>
        <v>0</v>
      </c>
      <c r="K66" s="79">
        <f>SUM(K48:K64)</f>
        <v>0</v>
      </c>
      <c r="L66" s="79">
        <f t="shared" ref="L66:O66" si="38">SUM(L48:L65)</f>
        <v>0</v>
      </c>
      <c r="M66" s="79">
        <f t="shared" si="38"/>
        <v>0</v>
      </c>
      <c r="N66" s="79">
        <f t="shared" si="38"/>
        <v>0</v>
      </c>
      <c r="O66" s="79">
        <f t="shared" si="38"/>
        <v>0</v>
      </c>
      <c r="P66" s="80">
        <f>SUM(P48:P65)</f>
        <v>0</v>
      </c>
      <c r="Q66" s="79">
        <f>SUM(Q48:Q65)</f>
        <v>0</v>
      </c>
      <c r="R66" s="79">
        <f>SUM(R48:R65)</f>
        <v>0</v>
      </c>
      <c r="S66" s="79">
        <f t="shared" ref="S66:AE66" si="39">SUM(S48:S65)</f>
        <v>0</v>
      </c>
      <c r="T66" s="79">
        <f t="shared" si="39"/>
        <v>0</v>
      </c>
      <c r="U66" s="79">
        <f t="shared" si="39"/>
        <v>0</v>
      </c>
      <c r="V66" s="79">
        <f t="shared" si="39"/>
        <v>0</v>
      </c>
      <c r="W66" s="79">
        <f t="shared" si="39"/>
        <v>0</v>
      </c>
      <c r="X66" s="79">
        <f t="shared" si="39"/>
        <v>0</v>
      </c>
      <c r="Y66" s="79">
        <f t="shared" si="39"/>
        <v>0</v>
      </c>
      <c r="Z66" s="79">
        <f>SUM(Z48:Z65)</f>
        <v>0</v>
      </c>
      <c r="AA66" s="79">
        <f>SUM(AA48:AA65)</f>
        <v>0</v>
      </c>
      <c r="AB66" s="79">
        <f>SUM(AB48:AB65)</f>
        <v>0</v>
      </c>
      <c r="AC66" s="79">
        <f>SUM(AC48:AC65)</f>
        <v>0</v>
      </c>
      <c r="AD66" s="79">
        <f t="shared" si="39"/>
        <v>0</v>
      </c>
      <c r="AE66" s="79">
        <f t="shared" si="39"/>
        <v>0</v>
      </c>
      <c r="AF66" s="79"/>
      <c r="AG66" s="79">
        <f t="shared" ref="AG66:AL66" si="40">SUM(AG48:AG65)</f>
        <v>0</v>
      </c>
      <c r="AH66" s="79">
        <f t="shared" si="40"/>
        <v>0</v>
      </c>
      <c r="AI66" s="79">
        <f t="shared" si="40"/>
        <v>0</v>
      </c>
      <c r="AJ66" s="79">
        <f t="shared" si="40"/>
        <v>0</v>
      </c>
      <c r="AK66" s="79">
        <f t="shared" si="40"/>
        <v>0</v>
      </c>
      <c r="AL66" s="79">
        <f t="shared" si="40"/>
        <v>0</v>
      </c>
      <c r="AM66" s="79">
        <f>SUM(AM48:AM65)</f>
        <v>0</v>
      </c>
      <c r="AN66" s="80"/>
      <c r="AO66" s="79">
        <f t="shared" ref="AO66:AT66" si="41">SUM(AO48:AO65)</f>
        <v>0</v>
      </c>
      <c r="AP66" s="79">
        <f t="shared" si="41"/>
        <v>0</v>
      </c>
      <c r="AQ66" s="79">
        <f t="shared" si="41"/>
        <v>0</v>
      </c>
      <c r="AR66" s="79">
        <f t="shared" si="41"/>
        <v>0</v>
      </c>
      <c r="AS66" s="79">
        <f t="shared" si="41"/>
        <v>0</v>
      </c>
      <c r="AT66" s="79">
        <f t="shared" si="41"/>
        <v>0</v>
      </c>
      <c r="AU66" s="79">
        <f>SUM(AU48:AU65)</f>
        <v>0</v>
      </c>
    </row>
    <row r="67" spans="1:47" s="3" customFormat="1" ht="13" x14ac:dyDescent="0.25">
      <c r="A67" s="76" t="s">
        <v>131</v>
      </c>
      <c r="B67" s="74"/>
      <c r="C67" s="78" t="s">
        <v>61</v>
      </c>
      <c r="D67" s="74"/>
      <c r="E67" s="92"/>
      <c r="F67" s="74"/>
      <c r="G67" s="79">
        <f>G46+G66</f>
        <v>585</v>
      </c>
      <c r="H67" s="79">
        <f>H46+H66</f>
        <v>491</v>
      </c>
      <c r="I67" s="79"/>
      <c r="J67" s="80">
        <f>J46+J66</f>
        <v>0</v>
      </c>
      <c r="K67" s="79">
        <f>+K66+K46</f>
        <v>1635</v>
      </c>
      <c r="L67" s="79">
        <f t="shared" ref="L67:O67" si="42">+L66+L46</f>
        <v>24.5</v>
      </c>
      <c r="M67" s="79">
        <f t="shared" si="42"/>
        <v>0</v>
      </c>
      <c r="N67" s="79">
        <f t="shared" si="42"/>
        <v>0</v>
      </c>
      <c r="O67" s="79">
        <f t="shared" si="42"/>
        <v>1659.5</v>
      </c>
      <c r="P67" s="80">
        <f>P46+P66</f>
        <v>0</v>
      </c>
      <c r="Q67" s="79">
        <f>Q46+Q66</f>
        <v>100</v>
      </c>
      <c r="R67" s="79">
        <f>R46+R66</f>
        <v>210</v>
      </c>
      <c r="S67" s="79">
        <f t="shared" ref="S67:AE67" si="43">S46+S66</f>
        <v>0</v>
      </c>
      <c r="T67" s="79">
        <f t="shared" si="43"/>
        <v>0</v>
      </c>
      <c r="U67" s="79">
        <f t="shared" si="43"/>
        <v>50</v>
      </c>
      <c r="V67" s="79">
        <f t="shared" si="43"/>
        <v>35.5</v>
      </c>
      <c r="W67" s="79">
        <f t="shared" si="43"/>
        <v>0</v>
      </c>
      <c r="X67" s="79">
        <f t="shared" si="43"/>
        <v>0</v>
      </c>
      <c r="Y67" s="79">
        <f t="shared" si="43"/>
        <v>0</v>
      </c>
      <c r="Z67" s="79">
        <f>Z46+Z66</f>
        <v>0</v>
      </c>
      <c r="AA67" s="79">
        <f>AA46+AA66</f>
        <v>0</v>
      </c>
      <c r="AB67" s="79">
        <f>AB46+AB66</f>
        <v>100</v>
      </c>
      <c r="AC67" s="79">
        <f>AC46+AC66</f>
        <v>0</v>
      </c>
      <c r="AD67" s="79">
        <f t="shared" si="43"/>
        <v>0</v>
      </c>
      <c r="AE67" s="79">
        <f t="shared" si="43"/>
        <v>495.5</v>
      </c>
      <c r="AF67" s="79"/>
      <c r="AG67" s="79">
        <f t="shared" ref="AG67:AL67" si="44">AG46+AG66</f>
        <v>0</v>
      </c>
      <c r="AH67" s="79">
        <f t="shared" si="44"/>
        <v>20</v>
      </c>
      <c r="AI67" s="79">
        <f t="shared" si="44"/>
        <v>0</v>
      </c>
      <c r="AJ67" s="79">
        <f t="shared" si="44"/>
        <v>0</v>
      </c>
      <c r="AK67" s="79">
        <f t="shared" si="44"/>
        <v>0</v>
      </c>
      <c r="AL67" s="79">
        <f t="shared" si="44"/>
        <v>0</v>
      </c>
      <c r="AM67" s="79">
        <f>AM46+AM66</f>
        <v>20</v>
      </c>
      <c r="AN67" s="80"/>
      <c r="AO67" s="79">
        <f t="shared" ref="AO67:AT67" si="45">AO46+AO66</f>
        <v>0</v>
      </c>
      <c r="AP67" s="79">
        <f t="shared" si="45"/>
        <v>20</v>
      </c>
      <c r="AQ67" s="79">
        <f t="shared" si="45"/>
        <v>0</v>
      </c>
      <c r="AR67" s="79">
        <f t="shared" si="45"/>
        <v>0</v>
      </c>
      <c r="AS67" s="79">
        <f t="shared" si="45"/>
        <v>0</v>
      </c>
      <c r="AT67" s="79">
        <f t="shared" si="45"/>
        <v>0</v>
      </c>
      <c r="AU67" s="79">
        <f>AU46+AU66</f>
        <v>20</v>
      </c>
    </row>
    <row r="68" spans="1:47" x14ac:dyDescent="0.25">
      <c r="A68" s="82"/>
      <c r="B68" s="82"/>
      <c r="C68" s="82" t="s">
        <v>129</v>
      </c>
      <c r="D68" s="82"/>
      <c r="E68" s="93" t="str">
        <f>A88</f>
        <v>Raḥmat 04</v>
      </c>
      <c r="F68" s="74"/>
      <c r="G68" s="75"/>
      <c r="H68" s="75"/>
      <c r="I68" s="77"/>
      <c r="J68" s="74"/>
      <c r="K68" s="340" t="s">
        <v>128</v>
      </c>
      <c r="L68" s="340"/>
      <c r="M68" s="86" t="str">
        <f>A88</f>
        <v>Raḥmat 04</v>
      </c>
      <c r="N68" s="75"/>
      <c r="O68" s="75"/>
      <c r="P68" s="74"/>
      <c r="Q68" s="75"/>
      <c r="R68" s="75"/>
      <c r="S68" s="75"/>
      <c r="T68" s="75"/>
      <c r="U68" s="75"/>
      <c r="V68" s="75"/>
      <c r="W68" s="75"/>
      <c r="X68" s="75"/>
      <c r="Y68" s="75"/>
      <c r="Z68" s="75"/>
      <c r="AA68" s="75"/>
      <c r="AB68" s="75"/>
      <c r="AC68" s="75"/>
      <c r="AD68" s="75"/>
      <c r="AE68" s="75"/>
      <c r="AF68" s="75"/>
      <c r="AG68" s="75"/>
      <c r="AH68" s="75"/>
      <c r="AI68" s="75"/>
      <c r="AJ68" s="75"/>
      <c r="AK68" s="75"/>
      <c r="AL68" s="75"/>
      <c r="AM68" s="75"/>
      <c r="AN68" s="74"/>
      <c r="AO68" s="75"/>
      <c r="AP68" s="75"/>
      <c r="AQ68" s="75"/>
      <c r="AR68" s="75"/>
      <c r="AS68" s="75"/>
      <c r="AT68" s="75"/>
      <c r="AU68" s="75"/>
    </row>
    <row r="69" spans="1:47" x14ac:dyDescent="0.25">
      <c r="A69" s="89"/>
      <c r="B69" s="88"/>
      <c r="C69" s="88"/>
      <c r="D69" s="88"/>
      <c r="E69" s="90"/>
      <c r="F69" s="88"/>
      <c r="G69" s="88"/>
      <c r="H69" s="88"/>
      <c r="I69" s="75">
        <f>I64+G69-H69</f>
        <v>244</v>
      </c>
      <c r="J69" s="74"/>
      <c r="K69" s="88"/>
      <c r="L69" s="88"/>
      <c r="M69" s="88"/>
      <c r="N69" s="88"/>
      <c r="O69" s="75">
        <f t="shared" ref="O69:O85" si="46">+SUM(K69:N69)</f>
        <v>0</v>
      </c>
      <c r="P69" s="74"/>
      <c r="Q69" s="88"/>
      <c r="R69" s="88"/>
      <c r="S69" s="88"/>
      <c r="T69" s="88"/>
      <c r="U69" s="88"/>
      <c r="V69" s="88"/>
      <c r="W69" s="88"/>
      <c r="X69" s="88"/>
      <c r="Y69" s="88"/>
      <c r="Z69" s="88"/>
      <c r="AA69" s="88"/>
      <c r="AB69" s="88"/>
      <c r="AC69" s="88"/>
      <c r="AD69" s="88"/>
      <c r="AE69" s="75">
        <f t="shared" ref="AE69:AE86" si="47">+SUM(Q69:AD69)</f>
        <v>0</v>
      </c>
      <c r="AF69" s="75"/>
      <c r="AG69" s="88"/>
      <c r="AH69" s="88"/>
      <c r="AI69" s="88"/>
      <c r="AJ69" s="88"/>
      <c r="AK69" s="88"/>
      <c r="AL69" s="88"/>
      <c r="AM69" s="75">
        <f t="shared" ref="AM69:AM85" si="48">+SUM(AG69:AL69)</f>
        <v>0</v>
      </c>
      <c r="AN69" s="74"/>
      <c r="AO69" s="88"/>
      <c r="AP69" s="88"/>
      <c r="AQ69" s="88"/>
      <c r="AR69" s="88"/>
      <c r="AS69" s="88"/>
      <c r="AT69" s="88"/>
      <c r="AU69" s="88">
        <f t="shared" ref="AU69:AU86" si="49">+SUM(AO69:AT69)</f>
        <v>0</v>
      </c>
    </row>
    <row r="70" spans="1:47" x14ac:dyDescent="0.25">
      <c r="A70" s="89"/>
      <c r="B70" s="88"/>
      <c r="C70" s="88"/>
      <c r="D70" s="88"/>
      <c r="E70" s="90"/>
      <c r="F70" s="88"/>
      <c r="G70" s="88"/>
      <c r="H70" s="88"/>
      <c r="I70" s="75">
        <f t="shared" ref="I70:I85" si="50">I69+G70-H70</f>
        <v>244</v>
      </c>
      <c r="J70" s="74"/>
      <c r="K70" s="88"/>
      <c r="L70" s="88"/>
      <c r="M70" s="88"/>
      <c r="N70" s="88"/>
      <c r="O70" s="75">
        <f t="shared" si="46"/>
        <v>0</v>
      </c>
      <c r="P70" s="74"/>
      <c r="Q70" s="88"/>
      <c r="R70" s="88"/>
      <c r="S70" s="88"/>
      <c r="T70" s="88"/>
      <c r="U70" s="88"/>
      <c r="V70" s="88"/>
      <c r="W70" s="88"/>
      <c r="X70" s="88"/>
      <c r="Y70" s="88"/>
      <c r="Z70" s="88"/>
      <c r="AA70" s="88"/>
      <c r="AB70" s="88"/>
      <c r="AC70" s="88"/>
      <c r="AD70" s="88"/>
      <c r="AE70" s="75">
        <f t="shared" si="47"/>
        <v>0</v>
      </c>
      <c r="AF70" s="75"/>
      <c r="AG70" s="88"/>
      <c r="AH70" s="88"/>
      <c r="AI70" s="88"/>
      <c r="AJ70" s="88"/>
      <c r="AK70" s="88"/>
      <c r="AL70" s="88"/>
      <c r="AM70" s="75">
        <f t="shared" si="48"/>
        <v>0</v>
      </c>
      <c r="AN70" s="74"/>
      <c r="AO70" s="88"/>
      <c r="AP70" s="88"/>
      <c r="AQ70" s="88"/>
      <c r="AR70" s="88"/>
      <c r="AS70" s="88"/>
      <c r="AT70" s="88"/>
      <c r="AU70" s="88">
        <f t="shared" si="49"/>
        <v>0</v>
      </c>
    </row>
    <row r="71" spans="1:47" x14ac:dyDescent="0.25">
      <c r="A71" s="89"/>
      <c r="B71" s="88"/>
      <c r="C71" s="88"/>
      <c r="D71" s="88"/>
      <c r="E71" s="90"/>
      <c r="F71" s="88"/>
      <c r="G71" s="88"/>
      <c r="H71" s="88"/>
      <c r="I71" s="75">
        <f t="shared" si="50"/>
        <v>244</v>
      </c>
      <c r="J71" s="74"/>
      <c r="K71" s="88"/>
      <c r="L71" s="88"/>
      <c r="M71" s="88"/>
      <c r="N71" s="88"/>
      <c r="O71" s="75">
        <f t="shared" si="46"/>
        <v>0</v>
      </c>
      <c r="P71" s="74"/>
      <c r="Q71" s="88"/>
      <c r="R71" s="88"/>
      <c r="S71" s="88"/>
      <c r="T71" s="88"/>
      <c r="U71" s="88"/>
      <c r="V71" s="88"/>
      <c r="W71" s="88"/>
      <c r="X71" s="88"/>
      <c r="Y71" s="88"/>
      <c r="Z71" s="88"/>
      <c r="AA71" s="88"/>
      <c r="AB71" s="88"/>
      <c r="AC71" s="88"/>
      <c r="AD71" s="88"/>
      <c r="AE71" s="75">
        <f t="shared" si="47"/>
        <v>0</v>
      </c>
      <c r="AF71" s="75"/>
      <c r="AG71" s="88"/>
      <c r="AH71" s="88"/>
      <c r="AI71" s="88"/>
      <c r="AJ71" s="88"/>
      <c r="AK71" s="88"/>
      <c r="AL71" s="88"/>
      <c r="AM71" s="75">
        <f t="shared" si="48"/>
        <v>0</v>
      </c>
      <c r="AN71" s="74"/>
      <c r="AO71" s="88"/>
      <c r="AP71" s="88"/>
      <c r="AQ71" s="88"/>
      <c r="AR71" s="88"/>
      <c r="AS71" s="88"/>
      <c r="AT71" s="88"/>
      <c r="AU71" s="88">
        <f t="shared" si="49"/>
        <v>0</v>
      </c>
    </row>
    <row r="72" spans="1:47" x14ac:dyDescent="0.25">
      <c r="A72" s="89"/>
      <c r="B72" s="88"/>
      <c r="C72" s="88"/>
      <c r="D72" s="88"/>
      <c r="E72" s="90"/>
      <c r="F72" s="88"/>
      <c r="G72" s="88"/>
      <c r="H72" s="88"/>
      <c r="I72" s="75">
        <f t="shared" si="50"/>
        <v>244</v>
      </c>
      <c r="J72" s="74"/>
      <c r="K72" s="88"/>
      <c r="L72" s="88"/>
      <c r="M72" s="88"/>
      <c r="N72" s="88"/>
      <c r="O72" s="75">
        <f t="shared" si="46"/>
        <v>0</v>
      </c>
      <c r="P72" s="74"/>
      <c r="Q72" s="88"/>
      <c r="R72" s="88"/>
      <c r="S72" s="88"/>
      <c r="T72" s="88"/>
      <c r="U72" s="88"/>
      <c r="V72" s="88"/>
      <c r="W72" s="88"/>
      <c r="X72" s="88"/>
      <c r="Y72" s="88"/>
      <c r="Z72" s="88"/>
      <c r="AA72" s="88"/>
      <c r="AB72" s="88"/>
      <c r="AC72" s="88"/>
      <c r="AD72" s="88"/>
      <c r="AE72" s="75">
        <f t="shared" si="47"/>
        <v>0</v>
      </c>
      <c r="AF72" s="75"/>
      <c r="AG72" s="88"/>
      <c r="AH72" s="88"/>
      <c r="AI72" s="88"/>
      <c r="AJ72" s="88"/>
      <c r="AK72" s="88"/>
      <c r="AL72" s="88"/>
      <c r="AM72" s="75">
        <f t="shared" si="48"/>
        <v>0</v>
      </c>
      <c r="AN72" s="74"/>
      <c r="AO72" s="88"/>
      <c r="AP72" s="88"/>
      <c r="AQ72" s="88"/>
      <c r="AR72" s="88"/>
      <c r="AS72" s="88"/>
      <c r="AT72" s="88"/>
      <c r="AU72" s="88">
        <f t="shared" si="49"/>
        <v>0</v>
      </c>
    </row>
    <row r="73" spans="1:47" x14ac:dyDescent="0.25">
      <c r="A73" s="89"/>
      <c r="B73" s="88"/>
      <c r="C73" s="88"/>
      <c r="D73" s="88"/>
      <c r="E73" s="90"/>
      <c r="F73" s="88"/>
      <c r="G73" s="88"/>
      <c r="H73" s="88"/>
      <c r="I73" s="75">
        <f t="shared" si="50"/>
        <v>244</v>
      </c>
      <c r="J73" s="74"/>
      <c r="K73" s="88"/>
      <c r="L73" s="88"/>
      <c r="M73" s="88"/>
      <c r="N73" s="88"/>
      <c r="O73" s="75">
        <f t="shared" si="46"/>
        <v>0</v>
      </c>
      <c r="P73" s="74"/>
      <c r="Q73" s="88"/>
      <c r="R73" s="88"/>
      <c r="S73" s="88"/>
      <c r="T73" s="88"/>
      <c r="U73" s="88"/>
      <c r="V73" s="88"/>
      <c r="W73" s="88"/>
      <c r="X73" s="88"/>
      <c r="Y73" s="88"/>
      <c r="Z73" s="88"/>
      <c r="AA73" s="88"/>
      <c r="AB73" s="88"/>
      <c r="AC73" s="88"/>
      <c r="AD73" s="88"/>
      <c r="AE73" s="75">
        <f t="shared" si="47"/>
        <v>0</v>
      </c>
      <c r="AF73" s="75"/>
      <c r="AG73" s="88"/>
      <c r="AH73" s="88"/>
      <c r="AI73" s="88"/>
      <c r="AJ73" s="88"/>
      <c r="AK73" s="88"/>
      <c r="AL73" s="88"/>
      <c r="AM73" s="75">
        <f t="shared" si="48"/>
        <v>0</v>
      </c>
      <c r="AN73" s="74"/>
      <c r="AO73" s="88"/>
      <c r="AP73" s="88"/>
      <c r="AQ73" s="88"/>
      <c r="AR73" s="88"/>
      <c r="AS73" s="88"/>
      <c r="AT73" s="88"/>
      <c r="AU73" s="88">
        <f t="shared" si="49"/>
        <v>0</v>
      </c>
    </row>
    <row r="74" spans="1:47" x14ac:dyDescent="0.25">
      <c r="A74" s="89"/>
      <c r="B74" s="88"/>
      <c r="C74" s="88"/>
      <c r="D74" s="88"/>
      <c r="E74" s="90"/>
      <c r="F74" s="88"/>
      <c r="G74" s="88"/>
      <c r="H74" s="88"/>
      <c r="I74" s="75">
        <f t="shared" si="50"/>
        <v>244</v>
      </c>
      <c r="J74" s="74"/>
      <c r="K74" s="88"/>
      <c r="L74" s="88"/>
      <c r="M74" s="88"/>
      <c r="N74" s="88"/>
      <c r="O74" s="75">
        <f t="shared" si="46"/>
        <v>0</v>
      </c>
      <c r="P74" s="74"/>
      <c r="Q74" s="88"/>
      <c r="R74" s="88"/>
      <c r="S74" s="88"/>
      <c r="T74" s="88"/>
      <c r="U74" s="88"/>
      <c r="V74" s="88"/>
      <c r="W74" s="88"/>
      <c r="X74" s="88"/>
      <c r="Y74" s="88"/>
      <c r="Z74" s="88"/>
      <c r="AA74" s="88"/>
      <c r="AB74" s="88"/>
      <c r="AC74" s="88"/>
      <c r="AD74" s="88"/>
      <c r="AE74" s="75">
        <f t="shared" ref="AE74:AE76" si="51">+SUM(Q74:AD74)</f>
        <v>0</v>
      </c>
      <c r="AF74" s="75"/>
      <c r="AG74" s="88"/>
      <c r="AH74" s="88"/>
      <c r="AI74" s="88"/>
      <c r="AJ74" s="88"/>
      <c r="AK74" s="88"/>
      <c r="AL74" s="88"/>
      <c r="AM74" s="75">
        <f t="shared" ref="AM74:AM76" si="52">+SUM(AG74:AL74)</f>
        <v>0</v>
      </c>
      <c r="AN74" s="74"/>
      <c r="AO74" s="88"/>
      <c r="AP74" s="88"/>
      <c r="AQ74" s="88"/>
      <c r="AR74" s="88"/>
      <c r="AS74" s="88"/>
      <c r="AT74" s="88"/>
      <c r="AU74" s="88">
        <f t="shared" ref="AU74:AU76" si="53">+SUM(AO74:AT74)</f>
        <v>0</v>
      </c>
    </row>
    <row r="75" spans="1:47" x14ac:dyDescent="0.25">
      <c r="A75" s="89"/>
      <c r="B75" s="88"/>
      <c r="C75" s="88"/>
      <c r="D75" s="88"/>
      <c r="E75" s="90"/>
      <c r="F75" s="88"/>
      <c r="G75" s="88"/>
      <c r="H75" s="88"/>
      <c r="I75" s="75">
        <f t="shared" si="50"/>
        <v>244</v>
      </c>
      <c r="J75" s="74"/>
      <c r="K75" s="88"/>
      <c r="L75" s="88"/>
      <c r="M75" s="88"/>
      <c r="N75" s="88"/>
      <c r="O75" s="75">
        <f t="shared" si="46"/>
        <v>0</v>
      </c>
      <c r="P75" s="74"/>
      <c r="Q75" s="88"/>
      <c r="R75" s="88"/>
      <c r="S75" s="88"/>
      <c r="T75" s="88"/>
      <c r="U75" s="88"/>
      <c r="V75" s="88"/>
      <c r="W75" s="88"/>
      <c r="X75" s="88"/>
      <c r="Y75" s="88"/>
      <c r="Z75" s="88"/>
      <c r="AA75" s="88"/>
      <c r="AB75" s="88"/>
      <c r="AC75" s="88"/>
      <c r="AD75" s="88"/>
      <c r="AE75" s="75">
        <f t="shared" si="51"/>
        <v>0</v>
      </c>
      <c r="AF75" s="75"/>
      <c r="AG75" s="88"/>
      <c r="AH75" s="88"/>
      <c r="AI75" s="88"/>
      <c r="AJ75" s="88"/>
      <c r="AK75" s="88"/>
      <c r="AL75" s="88"/>
      <c r="AM75" s="75">
        <f t="shared" si="52"/>
        <v>0</v>
      </c>
      <c r="AN75" s="74"/>
      <c r="AO75" s="88"/>
      <c r="AP75" s="88"/>
      <c r="AQ75" s="88"/>
      <c r="AR75" s="88"/>
      <c r="AS75" s="88"/>
      <c r="AT75" s="88"/>
      <c r="AU75" s="88">
        <f t="shared" si="53"/>
        <v>0</v>
      </c>
    </row>
    <row r="76" spans="1:47" x14ac:dyDescent="0.25">
      <c r="A76" s="89"/>
      <c r="B76" s="88"/>
      <c r="C76" s="88"/>
      <c r="D76" s="88"/>
      <c r="E76" s="90"/>
      <c r="F76" s="88"/>
      <c r="G76" s="88"/>
      <c r="H76" s="88"/>
      <c r="I76" s="75">
        <f t="shared" si="50"/>
        <v>244</v>
      </c>
      <c r="J76" s="74"/>
      <c r="K76" s="88"/>
      <c r="L76" s="88"/>
      <c r="M76" s="88"/>
      <c r="N76" s="88"/>
      <c r="O76" s="75">
        <f t="shared" si="46"/>
        <v>0</v>
      </c>
      <c r="P76" s="74"/>
      <c r="Q76" s="88"/>
      <c r="R76" s="88"/>
      <c r="S76" s="88"/>
      <c r="T76" s="88"/>
      <c r="U76" s="88"/>
      <c r="V76" s="88"/>
      <c r="W76" s="88"/>
      <c r="X76" s="88"/>
      <c r="Y76" s="88"/>
      <c r="Z76" s="88"/>
      <c r="AA76" s="88"/>
      <c r="AB76" s="88"/>
      <c r="AC76" s="88"/>
      <c r="AD76" s="88"/>
      <c r="AE76" s="75">
        <f t="shared" si="51"/>
        <v>0</v>
      </c>
      <c r="AF76" s="75"/>
      <c r="AG76" s="88"/>
      <c r="AH76" s="88"/>
      <c r="AI76" s="88"/>
      <c r="AJ76" s="88"/>
      <c r="AK76" s="88"/>
      <c r="AL76" s="88"/>
      <c r="AM76" s="75">
        <f t="shared" si="52"/>
        <v>0</v>
      </c>
      <c r="AN76" s="74"/>
      <c r="AO76" s="88"/>
      <c r="AP76" s="88"/>
      <c r="AQ76" s="88"/>
      <c r="AR76" s="88"/>
      <c r="AS76" s="88"/>
      <c r="AT76" s="88"/>
      <c r="AU76" s="88">
        <f t="shared" si="53"/>
        <v>0</v>
      </c>
    </row>
    <row r="77" spans="1:47" x14ac:dyDescent="0.25">
      <c r="A77" s="89"/>
      <c r="B77" s="88"/>
      <c r="C77" s="88"/>
      <c r="D77" s="88"/>
      <c r="E77" s="90"/>
      <c r="F77" s="88"/>
      <c r="G77" s="88"/>
      <c r="H77" s="88"/>
      <c r="I77" s="75">
        <f t="shared" si="50"/>
        <v>244</v>
      </c>
      <c r="J77" s="74"/>
      <c r="K77" s="88"/>
      <c r="L77" s="88"/>
      <c r="M77" s="88"/>
      <c r="N77" s="88"/>
      <c r="O77" s="75">
        <f t="shared" si="46"/>
        <v>0</v>
      </c>
      <c r="P77" s="74"/>
      <c r="Q77" s="88"/>
      <c r="R77" s="88"/>
      <c r="S77" s="88"/>
      <c r="T77" s="88"/>
      <c r="U77" s="88"/>
      <c r="V77" s="88"/>
      <c r="W77" s="88"/>
      <c r="X77" s="88"/>
      <c r="Y77" s="88"/>
      <c r="Z77" s="88"/>
      <c r="AA77" s="88"/>
      <c r="AB77" s="88"/>
      <c r="AC77" s="88"/>
      <c r="AD77" s="88"/>
      <c r="AE77" s="75">
        <f t="shared" si="47"/>
        <v>0</v>
      </c>
      <c r="AF77" s="75"/>
      <c r="AG77" s="88"/>
      <c r="AH77" s="88"/>
      <c r="AI77" s="88"/>
      <c r="AJ77" s="88"/>
      <c r="AK77" s="88"/>
      <c r="AL77" s="88"/>
      <c r="AM77" s="75">
        <f t="shared" si="48"/>
        <v>0</v>
      </c>
      <c r="AN77" s="74"/>
      <c r="AO77" s="88"/>
      <c r="AP77" s="88"/>
      <c r="AQ77" s="88"/>
      <c r="AR77" s="88"/>
      <c r="AS77" s="88"/>
      <c r="AT77" s="88"/>
      <c r="AU77" s="88">
        <f t="shared" si="49"/>
        <v>0</v>
      </c>
    </row>
    <row r="78" spans="1:47" x14ac:dyDescent="0.25">
      <c r="A78" s="89"/>
      <c r="B78" s="88"/>
      <c r="C78" s="88"/>
      <c r="D78" s="88"/>
      <c r="E78" s="90"/>
      <c r="F78" s="88"/>
      <c r="G78" s="88"/>
      <c r="H78" s="88"/>
      <c r="I78" s="75">
        <f t="shared" si="50"/>
        <v>244</v>
      </c>
      <c r="J78" s="74"/>
      <c r="K78" s="88"/>
      <c r="L78" s="88"/>
      <c r="M78" s="88"/>
      <c r="N78" s="88"/>
      <c r="O78" s="75">
        <f t="shared" si="46"/>
        <v>0</v>
      </c>
      <c r="P78" s="74"/>
      <c r="Q78" s="88"/>
      <c r="R78" s="88"/>
      <c r="S78" s="88"/>
      <c r="T78" s="88"/>
      <c r="U78" s="88"/>
      <c r="V78" s="88"/>
      <c r="W78" s="88"/>
      <c r="X78" s="88"/>
      <c r="Y78" s="88"/>
      <c r="Z78" s="88"/>
      <c r="AA78" s="88"/>
      <c r="AB78" s="88"/>
      <c r="AC78" s="88"/>
      <c r="AD78" s="88"/>
      <c r="AE78" s="75">
        <f t="shared" si="47"/>
        <v>0</v>
      </c>
      <c r="AF78" s="75"/>
      <c r="AG78" s="88"/>
      <c r="AH78" s="88"/>
      <c r="AI78" s="88"/>
      <c r="AJ78" s="88"/>
      <c r="AK78" s="88"/>
      <c r="AL78" s="88"/>
      <c r="AM78" s="75">
        <f t="shared" si="48"/>
        <v>0</v>
      </c>
      <c r="AN78" s="74"/>
      <c r="AO78" s="88"/>
      <c r="AP78" s="88"/>
      <c r="AQ78" s="88"/>
      <c r="AR78" s="88"/>
      <c r="AS78" s="88"/>
      <c r="AT78" s="88"/>
      <c r="AU78" s="88">
        <f t="shared" si="49"/>
        <v>0</v>
      </c>
    </row>
    <row r="79" spans="1:47" x14ac:dyDescent="0.25">
      <c r="A79" s="89"/>
      <c r="B79" s="88"/>
      <c r="C79" s="88"/>
      <c r="D79" s="88"/>
      <c r="E79" s="90"/>
      <c r="F79" s="88"/>
      <c r="G79" s="88"/>
      <c r="H79" s="88"/>
      <c r="I79" s="75">
        <f t="shared" si="50"/>
        <v>244</v>
      </c>
      <c r="J79" s="74"/>
      <c r="K79" s="88"/>
      <c r="L79" s="88"/>
      <c r="M79" s="88"/>
      <c r="N79" s="88"/>
      <c r="O79" s="75">
        <f t="shared" si="46"/>
        <v>0</v>
      </c>
      <c r="P79" s="74"/>
      <c r="Q79" s="88"/>
      <c r="R79" s="88"/>
      <c r="S79" s="88"/>
      <c r="T79" s="88"/>
      <c r="U79" s="88"/>
      <c r="V79" s="88"/>
      <c r="W79" s="88"/>
      <c r="X79" s="88"/>
      <c r="Y79" s="88"/>
      <c r="Z79" s="88"/>
      <c r="AA79" s="88"/>
      <c r="AB79" s="88"/>
      <c r="AC79" s="88"/>
      <c r="AD79" s="88"/>
      <c r="AE79" s="75">
        <f t="shared" si="47"/>
        <v>0</v>
      </c>
      <c r="AF79" s="75"/>
      <c r="AG79" s="88"/>
      <c r="AH79" s="88"/>
      <c r="AI79" s="88"/>
      <c r="AJ79" s="88"/>
      <c r="AK79" s="88"/>
      <c r="AL79" s="88"/>
      <c r="AM79" s="75">
        <f t="shared" si="48"/>
        <v>0</v>
      </c>
      <c r="AN79" s="74"/>
      <c r="AO79" s="88"/>
      <c r="AP79" s="88"/>
      <c r="AQ79" s="88"/>
      <c r="AR79" s="88"/>
      <c r="AS79" s="88"/>
      <c r="AT79" s="88"/>
      <c r="AU79" s="88">
        <f t="shared" si="49"/>
        <v>0</v>
      </c>
    </row>
    <row r="80" spans="1:47" x14ac:dyDescent="0.25">
      <c r="A80" s="89"/>
      <c r="B80" s="88"/>
      <c r="C80" s="88"/>
      <c r="D80" s="88"/>
      <c r="E80" s="90"/>
      <c r="F80" s="88"/>
      <c r="G80" s="88"/>
      <c r="H80" s="88"/>
      <c r="I80" s="75">
        <f t="shared" si="50"/>
        <v>244</v>
      </c>
      <c r="J80" s="74"/>
      <c r="K80" s="88"/>
      <c r="L80" s="88"/>
      <c r="M80" s="88"/>
      <c r="N80" s="88"/>
      <c r="O80" s="75">
        <f t="shared" si="46"/>
        <v>0</v>
      </c>
      <c r="P80" s="74"/>
      <c r="Q80" s="88"/>
      <c r="R80" s="88"/>
      <c r="S80" s="88"/>
      <c r="T80" s="88"/>
      <c r="U80" s="88"/>
      <c r="V80" s="88"/>
      <c r="W80" s="88"/>
      <c r="X80" s="88"/>
      <c r="Y80" s="88"/>
      <c r="Z80" s="88"/>
      <c r="AA80" s="88"/>
      <c r="AB80" s="88"/>
      <c r="AC80" s="88"/>
      <c r="AD80" s="88"/>
      <c r="AE80" s="75">
        <f t="shared" si="47"/>
        <v>0</v>
      </c>
      <c r="AF80" s="75"/>
      <c r="AG80" s="88"/>
      <c r="AH80" s="88"/>
      <c r="AI80" s="88"/>
      <c r="AJ80" s="88"/>
      <c r="AK80" s="88"/>
      <c r="AL80" s="88"/>
      <c r="AM80" s="75">
        <f t="shared" si="48"/>
        <v>0</v>
      </c>
      <c r="AN80" s="74"/>
      <c r="AO80" s="88"/>
      <c r="AP80" s="88"/>
      <c r="AQ80" s="88"/>
      <c r="AR80" s="88"/>
      <c r="AS80" s="88"/>
      <c r="AT80" s="88"/>
      <c r="AU80" s="88">
        <f t="shared" si="49"/>
        <v>0</v>
      </c>
    </row>
    <row r="81" spans="1:47" x14ac:dyDescent="0.25">
      <c r="A81" s="89"/>
      <c r="B81" s="88"/>
      <c r="C81" s="88"/>
      <c r="D81" s="88"/>
      <c r="E81" s="90"/>
      <c r="F81" s="88"/>
      <c r="G81" s="88"/>
      <c r="H81" s="88"/>
      <c r="I81" s="75">
        <f t="shared" si="50"/>
        <v>244</v>
      </c>
      <c r="J81" s="74"/>
      <c r="K81" s="88"/>
      <c r="L81" s="88"/>
      <c r="M81" s="88"/>
      <c r="N81" s="88"/>
      <c r="O81" s="75">
        <f t="shared" si="46"/>
        <v>0</v>
      </c>
      <c r="P81" s="74"/>
      <c r="Q81" s="88"/>
      <c r="R81" s="88"/>
      <c r="S81" s="88"/>
      <c r="T81" s="88"/>
      <c r="U81" s="88"/>
      <c r="V81" s="88"/>
      <c r="W81" s="88"/>
      <c r="X81" s="88"/>
      <c r="Y81" s="88"/>
      <c r="Z81" s="88"/>
      <c r="AA81" s="88"/>
      <c r="AB81" s="88"/>
      <c r="AC81" s="88"/>
      <c r="AD81" s="88"/>
      <c r="AE81" s="75">
        <f t="shared" si="47"/>
        <v>0</v>
      </c>
      <c r="AF81" s="75"/>
      <c r="AG81" s="88"/>
      <c r="AH81" s="88"/>
      <c r="AI81" s="88"/>
      <c r="AJ81" s="88"/>
      <c r="AK81" s="88"/>
      <c r="AL81" s="88"/>
      <c r="AM81" s="75">
        <f t="shared" si="48"/>
        <v>0</v>
      </c>
      <c r="AN81" s="74"/>
      <c r="AO81" s="88"/>
      <c r="AP81" s="88"/>
      <c r="AQ81" s="88"/>
      <c r="AR81" s="88"/>
      <c r="AS81" s="88"/>
      <c r="AT81" s="88"/>
      <c r="AU81" s="88">
        <f t="shared" si="49"/>
        <v>0</v>
      </c>
    </row>
    <row r="82" spans="1:47" x14ac:dyDescent="0.25">
      <c r="A82" s="89"/>
      <c r="B82" s="88"/>
      <c r="C82" s="88"/>
      <c r="D82" s="88"/>
      <c r="E82" s="90"/>
      <c r="F82" s="88"/>
      <c r="G82" s="88"/>
      <c r="H82" s="88"/>
      <c r="I82" s="75">
        <f t="shared" si="50"/>
        <v>244</v>
      </c>
      <c r="J82" s="74"/>
      <c r="K82" s="88"/>
      <c r="L82" s="88"/>
      <c r="M82" s="88"/>
      <c r="N82" s="88"/>
      <c r="O82" s="75">
        <f t="shared" si="46"/>
        <v>0</v>
      </c>
      <c r="P82" s="74"/>
      <c r="Q82" s="88"/>
      <c r="R82" s="88"/>
      <c r="S82" s="88"/>
      <c r="T82" s="88"/>
      <c r="U82" s="88"/>
      <c r="V82" s="88"/>
      <c r="W82" s="88"/>
      <c r="X82" s="88"/>
      <c r="Y82" s="88"/>
      <c r="Z82" s="88"/>
      <c r="AA82" s="88"/>
      <c r="AB82" s="88"/>
      <c r="AC82" s="88"/>
      <c r="AD82" s="88"/>
      <c r="AE82" s="75">
        <f t="shared" si="47"/>
        <v>0</v>
      </c>
      <c r="AF82" s="75"/>
      <c r="AG82" s="88"/>
      <c r="AH82" s="88"/>
      <c r="AI82" s="88"/>
      <c r="AJ82" s="88"/>
      <c r="AK82" s="88"/>
      <c r="AL82" s="88"/>
      <c r="AM82" s="75">
        <f t="shared" si="48"/>
        <v>0</v>
      </c>
      <c r="AN82" s="74"/>
      <c r="AO82" s="88"/>
      <c r="AP82" s="88"/>
      <c r="AQ82" s="88"/>
      <c r="AR82" s="88"/>
      <c r="AS82" s="88"/>
      <c r="AT82" s="88"/>
      <c r="AU82" s="88">
        <f t="shared" si="49"/>
        <v>0</v>
      </c>
    </row>
    <row r="83" spans="1:47" x14ac:dyDescent="0.25">
      <c r="A83" s="89"/>
      <c r="B83" s="88"/>
      <c r="C83" s="88"/>
      <c r="D83" s="88"/>
      <c r="E83" s="90"/>
      <c r="F83" s="88"/>
      <c r="G83" s="88"/>
      <c r="H83" s="88"/>
      <c r="I83" s="75">
        <f t="shared" si="50"/>
        <v>244</v>
      </c>
      <c r="J83" s="74"/>
      <c r="K83" s="88"/>
      <c r="L83" s="88"/>
      <c r="M83" s="88"/>
      <c r="N83" s="88"/>
      <c r="O83" s="75">
        <f t="shared" si="46"/>
        <v>0</v>
      </c>
      <c r="P83" s="74"/>
      <c r="Q83" s="88"/>
      <c r="R83" s="88"/>
      <c r="S83" s="88"/>
      <c r="T83" s="88"/>
      <c r="U83" s="88"/>
      <c r="V83" s="88"/>
      <c r="W83" s="88"/>
      <c r="X83" s="88"/>
      <c r="Y83" s="88"/>
      <c r="Z83" s="88"/>
      <c r="AA83" s="88"/>
      <c r="AB83" s="88"/>
      <c r="AC83" s="88"/>
      <c r="AD83" s="88"/>
      <c r="AE83" s="75">
        <f t="shared" si="47"/>
        <v>0</v>
      </c>
      <c r="AF83" s="75"/>
      <c r="AG83" s="88"/>
      <c r="AH83" s="88"/>
      <c r="AI83" s="88"/>
      <c r="AJ83" s="88"/>
      <c r="AK83" s="88"/>
      <c r="AL83" s="88"/>
      <c r="AM83" s="75">
        <f t="shared" si="48"/>
        <v>0</v>
      </c>
      <c r="AN83" s="74"/>
      <c r="AO83" s="88"/>
      <c r="AP83" s="88"/>
      <c r="AQ83" s="88"/>
      <c r="AR83" s="88"/>
      <c r="AS83" s="88"/>
      <c r="AT83" s="88"/>
      <c r="AU83" s="88">
        <f t="shared" si="49"/>
        <v>0</v>
      </c>
    </row>
    <row r="84" spans="1:47" x14ac:dyDescent="0.25">
      <c r="A84" s="89"/>
      <c r="B84" s="88"/>
      <c r="C84" s="88"/>
      <c r="D84" s="88"/>
      <c r="E84" s="90"/>
      <c r="F84" s="88"/>
      <c r="G84" s="88"/>
      <c r="H84" s="88"/>
      <c r="I84" s="75">
        <f t="shared" si="50"/>
        <v>244</v>
      </c>
      <c r="J84" s="74"/>
      <c r="K84" s="88"/>
      <c r="L84" s="88"/>
      <c r="M84" s="88"/>
      <c r="N84" s="88"/>
      <c r="O84" s="75">
        <f t="shared" si="46"/>
        <v>0</v>
      </c>
      <c r="P84" s="74"/>
      <c r="Q84" s="88"/>
      <c r="R84" s="88"/>
      <c r="S84" s="88"/>
      <c r="T84" s="88"/>
      <c r="U84" s="88"/>
      <c r="V84" s="88"/>
      <c r="W84" s="88"/>
      <c r="X84" s="88"/>
      <c r="Y84" s="88"/>
      <c r="Z84" s="88"/>
      <c r="AA84" s="88"/>
      <c r="AB84" s="88"/>
      <c r="AC84" s="88"/>
      <c r="AD84" s="88"/>
      <c r="AE84" s="75">
        <f t="shared" si="47"/>
        <v>0</v>
      </c>
      <c r="AF84" s="75"/>
      <c r="AG84" s="88"/>
      <c r="AH84" s="88"/>
      <c r="AI84" s="88"/>
      <c r="AJ84" s="88"/>
      <c r="AK84" s="88"/>
      <c r="AL84" s="88"/>
      <c r="AM84" s="75">
        <f t="shared" si="48"/>
        <v>0</v>
      </c>
      <c r="AN84" s="74"/>
      <c r="AO84" s="88"/>
      <c r="AP84" s="88"/>
      <c r="AQ84" s="88"/>
      <c r="AR84" s="88"/>
      <c r="AS84" s="88"/>
      <c r="AT84" s="88"/>
      <c r="AU84" s="88">
        <f t="shared" si="49"/>
        <v>0</v>
      </c>
    </row>
    <row r="85" spans="1:47" x14ac:dyDescent="0.25">
      <c r="A85" s="89"/>
      <c r="B85" s="88"/>
      <c r="C85" s="88"/>
      <c r="D85" s="88"/>
      <c r="E85" s="90"/>
      <c r="F85" s="88"/>
      <c r="G85" s="88"/>
      <c r="H85" s="88"/>
      <c r="I85" s="75">
        <f t="shared" si="50"/>
        <v>244</v>
      </c>
      <c r="J85" s="74"/>
      <c r="K85" s="88"/>
      <c r="L85" s="88"/>
      <c r="M85" s="88"/>
      <c r="N85" s="88"/>
      <c r="O85" s="75">
        <f t="shared" si="46"/>
        <v>0</v>
      </c>
      <c r="P85" s="74"/>
      <c r="Q85" s="88"/>
      <c r="R85" s="88"/>
      <c r="S85" s="88"/>
      <c r="T85" s="88"/>
      <c r="U85" s="88"/>
      <c r="V85" s="88"/>
      <c r="W85" s="88"/>
      <c r="X85" s="88"/>
      <c r="Y85" s="88"/>
      <c r="Z85" s="88"/>
      <c r="AA85" s="88"/>
      <c r="AB85" s="88"/>
      <c r="AC85" s="88"/>
      <c r="AD85" s="88"/>
      <c r="AE85" s="75">
        <f t="shared" si="47"/>
        <v>0</v>
      </c>
      <c r="AF85" s="75"/>
      <c r="AG85" s="88"/>
      <c r="AH85" s="88"/>
      <c r="AI85" s="88"/>
      <c r="AJ85" s="88"/>
      <c r="AK85" s="88"/>
      <c r="AL85" s="88"/>
      <c r="AM85" s="75">
        <f t="shared" si="48"/>
        <v>0</v>
      </c>
      <c r="AN85" s="74"/>
      <c r="AO85" s="88"/>
      <c r="AP85" s="88"/>
      <c r="AQ85" s="88"/>
      <c r="AR85" s="88"/>
      <c r="AS85" s="88"/>
      <c r="AT85" s="88"/>
      <c r="AU85" s="88">
        <f t="shared" si="49"/>
        <v>0</v>
      </c>
    </row>
    <row r="86" spans="1:47" ht="13.25" customHeight="1" x14ac:dyDescent="0.25">
      <c r="A86" s="341" t="s">
        <v>126</v>
      </c>
      <c r="B86" s="74"/>
      <c r="C86" s="74" t="s">
        <v>59</v>
      </c>
      <c r="D86" s="74"/>
      <c r="E86" s="91"/>
      <c r="F86" s="74"/>
      <c r="G86" s="74"/>
      <c r="H86" s="74"/>
      <c r="I86" s="75"/>
      <c r="J86" s="74"/>
      <c r="K86" s="75"/>
      <c r="L86" s="75"/>
      <c r="M86" s="75"/>
      <c r="N86" s="75"/>
      <c r="O86" s="75"/>
      <c r="P86" s="74"/>
      <c r="Q86" s="77"/>
      <c r="R86" s="77"/>
      <c r="S86" s="77"/>
      <c r="T86" s="77"/>
      <c r="U86" s="77"/>
      <c r="V86" s="77"/>
      <c r="W86" s="77"/>
      <c r="X86" s="77"/>
      <c r="Y86" s="77"/>
      <c r="Z86" s="77"/>
      <c r="AA86" s="77"/>
      <c r="AB86" s="77"/>
      <c r="AC86" s="77"/>
      <c r="AD86" s="77"/>
      <c r="AE86" s="75">
        <f t="shared" si="47"/>
        <v>0</v>
      </c>
      <c r="AF86" s="75"/>
      <c r="AG86" s="75"/>
      <c r="AH86" s="75"/>
      <c r="AI86" s="75"/>
      <c r="AJ86" s="75"/>
      <c r="AK86" s="75"/>
      <c r="AL86" s="75"/>
      <c r="AM86" s="75"/>
      <c r="AN86" s="74"/>
      <c r="AO86" s="77"/>
      <c r="AP86" s="77"/>
      <c r="AQ86" s="77"/>
      <c r="AR86" s="77"/>
      <c r="AS86" s="77"/>
      <c r="AT86" s="77"/>
      <c r="AU86" s="75">
        <f t="shared" si="49"/>
        <v>0</v>
      </c>
    </row>
    <row r="87" spans="1:47" s="3" customFormat="1" ht="13.25" customHeight="1" x14ac:dyDescent="0.25">
      <c r="A87" s="342"/>
      <c r="B87" s="74"/>
      <c r="C87" s="78" t="s">
        <v>62</v>
      </c>
      <c r="D87" s="74"/>
      <c r="E87" s="92"/>
      <c r="F87" s="74"/>
      <c r="G87" s="79">
        <f>SUM(G69:G86)</f>
        <v>0</v>
      </c>
      <c r="H87" s="79">
        <f>SUM(H69:H86)</f>
        <v>0</v>
      </c>
      <c r="I87" s="79"/>
      <c r="J87" s="80">
        <f>SUM(J69:J86)</f>
        <v>0</v>
      </c>
      <c r="K87" s="79">
        <f>SUM(K69:K85)</f>
        <v>0</v>
      </c>
      <c r="L87" s="79">
        <f t="shared" ref="L87:O87" si="54">SUM(L69:L86)</f>
        <v>0</v>
      </c>
      <c r="M87" s="79">
        <f t="shared" si="54"/>
        <v>0</v>
      </c>
      <c r="N87" s="79">
        <f t="shared" si="54"/>
        <v>0</v>
      </c>
      <c r="O87" s="79">
        <f t="shared" si="54"/>
        <v>0</v>
      </c>
      <c r="P87" s="80">
        <f>SUM(P69:P86)</f>
        <v>0</v>
      </c>
      <c r="Q87" s="79">
        <f>SUM(Q69:Q86)</f>
        <v>0</v>
      </c>
      <c r="R87" s="79">
        <f>SUM(R69:R86)</f>
        <v>0</v>
      </c>
      <c r="S87" s="79">
        <f t="shared" ref="S87:AE87" si="55">SUM(S69:S86)</f>
        <v>0</v>
      </c>
      <c r="T87" s="79">
        <f t="shared" si="55"/>
        <v>0</v>
      </c>
      <c r="U87" s="79">
        <f t="shared" si="55"/>
        <v>0</v>
      </c>
      <c r="V87" s="79">
        <f t="shared" si="55"/>
        <v>0</v>
      </c>
      <c r="W87" s="79">
        <f t="shared" si="55"/>
        <v>0</v>
      </c>
      <c r="X87" s="79">
        <f t="shared" si="55"/>
        <v>0</v>
      </c>
      <c r="Y87" s="79">
        <f t="shared" si="55"/>
        <v>0</v>
      </c>
      <c r="Z87" s="79">
        <f>SUM(Z69:Z86)</f>
        <v>0</v>
      </c>
      <c r="AA87" s="79">
        <f>SUM(AA69:AA86)</f>
        <v>0</v>
      </c>
      <c r="AB87" s="79">
        <f>SUM(AB69:AB86)</f>
        <v>0</v>
      </c>
      <c r="AC87" s="79">
        <f>SUM(AC69:AC86)</f>
        <v>0</v>
      </c>
      <c r="AD87" s="79">
        <f t="shared" si="55"/>
        <v>0</v>
      </c>
      <c r="AE87" s="79">
        <f t="shared" si="55"/>
        <v>0</v>
      </c>
      <c r="AF87" s="79"/>
      <c r="AG87" s="79">
        <f t="shared" ref="AG87:AL87" si="56">SUM(AG69:AG86)</f>
        <v>0</v>
      </c>
      <c r="AH87" s="79">
        <f t="shared" si="56"/>
        <v>0</v>
      </c>
      <c r="AI87" s="79">
        <f t="shared" si="56"/>
        <v>0</v>
      </c>
      <c r="AJ87" s="79">
        <f t="shared" si="56"/>
        <v>0</v>
      </c>
      <c r="AK87" s="79">
        <f t="shared" si="56"/>
        <v>0</v>
      </c>
      <c r="AL87" s="79">
        <f t="shared" si="56"/>
        <v>0</v>
      </c>
      <c r="AM87" s="79">
        <f>SUM(AM69:AM86)</f>
        <v>0</v>
      </c>
      <c r="AN87" s="80"/>
      <c r="AO87" s="79">
        <f t="shared" ref="AO87:AT87" si="57">SUM(AO69:AO86)</f>
        <v>0</v>
      </c>
      <c r="AP87" s="79">
        <f t="shared" si="57"/>
        <v>0</v>
      </c>
      <c r="AQ87" s="79">
        <f t="shared" si="57"/>
        <v>0</v>
      </c>
      <c r="AR87" s="79">
        <f t="shared" si="57"/>
        <v>0</v>
      </c>
      <c r="AS87" s="79">
        <f t="shared" si="57"/>
        <v>0</v>
      </c>
      <c r="AT87" s="79">
        <f t="shared" si="57"/>
        <v>0</v>
      </c>
      <c r="AU87" s="79">
        <f>SUM(AU69:AU86)</f>
        <v>0</v>
      </c>
    </row>
    <row r="88" spans="1:47" s="3" customFormat="1" ht="13" x14ac:dyDescent="0.25">
      <c r="A88" s="76" t="s">
        <v>132</v>
      </c>
      <c r="B88" s="74"/>
      <c r="C88" s="78" t="s">
        <v>61</v>
      </c>
      <c r="D88" s="74"/>
      <c r="E88" s="92"/>
      <c r="F88" s="74"/>
      <c r="G88" s="79">
        <f>G67+G87</f>
        <v>585</v>
      </c>
      <c r="H88" s="79">
        <f>H67+H87</f>
        <v>491</v>
      </c>
      <c r="I88" s="79"/>
      <c r="J88" s="80">
        <f>J67+J87</f>
        <v>0</v>
      </c>
      <c r="K88" s="79">
        <f>+K87+K67</f>
        <v>1635</v>
      </c>
      <c r="L88" s="79">
        <f t="shared" ref="L88:O88" si="58">+L87+L67</f>
        <v>24.5</v>
      </c>
      <c r="M88" s="79">
        <f t="shared" si="58"/>
        <v>0</v>
      </c>
      <c r="N88" s="79">
        <f t="shared" si="58"/>
        <v>0</v>
      </c>
      <c r="O88" s="79">
        <f t="shared" si="58"/>
        <v>1659.5</v>
      </c>
      <c r="P88" s="80">
        <f>P67+P87</f>
        <v>0</v>
      </c>
      <c r="Q88" s="79">
        <f>Q67+Q87</f>
        <v>100</v>
      </c>
      <c r="R88" s="79">
        <f>R67+R87</f>
        <v>210</v>
      </c>
      <c r="S88" s="79">
        <f t="shared" ref="S88:AE88" si="59">S67+S87</f>
        <v>0</v>
      </c>
      <c r="T88" s="79">
        <f t="shared" si="59"/>
        <v>0</v>
      </c>
      <c r="U88" s="79">
        <f t="shared" si="59"/>
        <v>50</v>
      </c>
      <c r="V88" s="79">
        <f t="shared" si="59"/>
        <v>35.5</v>
      </c>
      <c r="W88" s="79">
        <f t="shared" si="59"/>
        <v>0</v>
      </c>
      <c r="X88" s="79">
        <f t="shared" si="59"/>
        <v>0</v>
      </c>
      <c r="Y88" s="79">
        <f t="shared" si="59"/>
        <v>0</v>
      </c>
      <c r="Z88" s="79">
        <f>Z67+Z87</f>
        <v>0</v>
      </c>
      <c r="AA88" s="79">
        <f>AA67+AA87</f>
        <v>0</v>
      </c>
      <c r="AB88" s="79">
        <f>AB67+AB87</f>
        <v>100</v>
      </c>
      <c r="AC88" s="79">
        <f>AC67+AC87</f>
        <v>0</v>
      </c>
      <c r="AD88" s="79">
        <f t="shared" si="59"/>
        <v>0</v>
      </c>
      <c r="AE88" s="79">
        <f t="shared" si="59"/>
        <v>495.5</v>
      </c>
      <c r="AF88" s="79"/>
      <c r="AG88" s="79">
        <f t="shared" ref="AG88:AL88" si="60">AG67+AG87</f>
        <v>0</v>
      </c>
      <c r="AH88" s="79">
        <f t="shared" si="60"/>
        <v>20</v>
      </c>
      <c r="AI88" s="79">
        <f t="shared" si="60"/>
        <v>0</v>
      </c>
      <c r="AJ88" s="79">
        <f t="shared" si="60"/>
        <v>0</v>
      </c>
      <c r="AK88" s="79">
        <f t="shared" si="60"/>
        <v>0</v>
      </c>
      <c r="AL88" s="79">
        <f t="shared" si="60"/>
        <v>0</v>
      </c>
      <c r="AM88" s="79">
        <f>AM67+AM87</f>
        <v>20</v>
      </c>
      <c r="AN88" s="80"/>
      <c r="AO88" s="79">
        <f t="shared" ref="AO88:AT88" si="61">AO67+AO87</f>
        <v>0</v>
      </c>
      <c r="AP88" s="79">
        <f t="shared" si="61"/>
        <v>20</v>
      </c>
      <c r="AQ88" s="79">
        <f t="shared" si="61"/>
        <v>0</v>
      </c>
      <c r="AR88" s="79">
        <f t="shared" si="61"/>
        <v>0</v>
      </c>
      <c r="AS88" s="79">
        <f t="shared" si="61"/>
        <v>0</v>
      </c>
      <c r="AT88" s="79">
        <f t="shared" si="61"/>
        <v>0</v>
      </c>
      <c r="AU88" s="79">
        <f>AU67+AU87</f>
        <v>20</v>
      </c>
    </row>
    <row r="89" spans="1:47" x14ac:dyDescent="0.25">
      <c r="A89" s="82"/>
      <c r="B89" s="82"/>
      <c r="C89" s="82" t="s">
        <v>129</v>
      </c>
      <c r="D89" s="82"/>
      <c r="E89" s="93" t="str">
        <f>A109</f>
        <v>Kalimát 05</v>
      </c>
      <c r="F89" s="74"/>
      <c r="G89" s="75"/>
      <c r="H89" s="75"/>
      <c r="I89" s="77"/>
      <c r="J89" s="74"/>
      <c r="K89" s="340" t="s">
        <v>128</v>
      </c>
      <c r="L89" s="340"/>
      <c r="M89" s="86" t="str">
        <f>A109</f>
        <v>Kalimát 05</v>
      </c>
      <c r="N89" s="75"/>
      <c r="O89" s="75"/>
      <c r="P89" s="74"/>
      <c r="Q89" s="75"/>
      <c r="R89" s="75"/>
      <c r="S89" s="75"/>
      <c r="T89" s="75"/>
      <c r="U89" s="75"/>
      <c r="V89" s="75"/>
      <c r="W89" s="75"/>
      <c r="X89" s="75"/>
      <c r="Y89" s="75"/>
      <c r="Z89" s="75"/>
      <c r="AA89" s="75"/>
      <c r="AB89" s="75"/>
      <c r="AC89" s="75"/>
      <c r="AD89" s="75"/>
      <c r="AE89" s="75"/>
      <c r="AF89" s="75"/>
      <c r="AG89" s="75"/>
      <c r="AH89" s="75"/>
      <c r="AI89" s="75"/>
      <c r="AJ89" s="75"/>
      <c r="AK89" s="75"/>
      <c r="AL89" s="75"/>
      <c r="AM89" s="75"/>
      <c r="AN89" s="74"/>
      <c r="AO89" s="75"/>
      <c r="AP89" s="75"/>
      <c r="AQ89" s="75"/>
      <c r="AR89" s="75"/>
      <c r="AS89" s="75"/>
      <c r="AT89" s="75"/>
      <c r="AU89" s="75"/>
    </row>
    <row r="90" spans="1:47" x14ac:dyDescent="0.25">
      <c r="A90" s="89"/>
      <c r="B90" s="88"/>
      <c r="C90" s="88"/>
      <c r="D90" s="88"/>
      <c r="E90" s="90"/>
      <c r="F90" s="88"/>
      <c r="G90" s="88"/>
      <c r="H90" s="88"/>
      <c r="I90" s="75">
        <f>I85+G90-H90</f>
        <v>244</v>
      </c>
      <c r="J90" s="74"/>
      <c r="K90" s="88"/>
      <c r="L90" s="88"/>
      <c r="M90" s="88"/>
      <c r="N90" s="88"/>
      <c r="O90" s="75">
        <f t="shared" ref="O90:O106" si="62">+SUM(K90:N90)</f>
        <v>0</v>
      </c>
      <c r="P90" s="74"/>
      <c r="Q90" s="88"/>
      <c r="R90" s="88"/>
      <c r="S90" s="88"/>
      <c r="T90" s="88"/>
      <c r="U90" s="88"/>
      <c r="V90" s="88"/>
      <c r="W90" s="88"/>
      <c r="X90" s="88"/>
      <c r="Y90" s="88"/>
      <c r="Z90" s="88"/>
      <c r="AA90" s="88"/>
      <c r="AB90" s="88"/>
      <c r="AC90" s="88"/>
      <c r="AD90" s="88"/>
      <c r="AE90" s="75">
        <f t="shared" ref="AE90:AE107" si="63">+SUM(Q90:AD90)</f>
        <v>0</v>
      </c>
      <c r="AF90" s="75"/>
      <c r="AG90" s="88"/>
      <c r="AH90" s="88"/>
      <c r="AI90" s="88"/>
      <c r="AJ90" s="88"/>
      <c r="AK90" s="88"/>
      <c r="AL90" s="88"/>
      <c r="AM90" s="75">
        <f t="shared" ref="AM90:AM106" si="64">+SUM(AG90:AL90)</f>
        <v>0</v>
      </c>
      <c r="AN90" s="74"/>
      <c r="AO90" s="88"/>
      <c r="AP90" s="88"/>
      <c r="AQ90" s="88"/>
      <c r="AR90" s="88"/>
      <c r="AS90" s="88"/>
      <c r="AT90" s="88"/>
      <c r="AU90" s="88">
        <f t="shared" ref="AU90:AU107" si="65">+SUM(AO90:AT90)</f>
        <v>0</v>
      </c>
    </row>
    <row r="91" spans="1:47" x14ac:dyDescent="0.25">
      <c r="A91" s="89"/>
      <c r="B91" s="88"/>
      <c r="C91" s="88"/>
      <c r="D91" s="88"/>
      <c r="E91" s="90"/>
      <c r="F91" s="88"/>
      <c r="G91" s="88"/>
      <c r="H91" s="88"/>
      <c r="I91" s="75">
        <f t="shared" ref="I91:I106" si="66">I90+G91-H91</f>
        <v>244</v>
      </c>
      <c r="J91" s="74"/>
      <c r="K91" s="88"/>
      <c r="L91" s="88"/>
      <c r="M91" s="88"/>
      <c r="N91" s="88"/>
      <c r="O91" s="75">
        <f t="shared" si="62"/>
        <v>0</v>
      </c>
      <c r="P91" s="74"/>
      <c r="Q91" s="88"/>
      <c r="R91" s="88"/>
      <c r="S91" s="88"/>
      <c r="T91" s="88"/>
      <c r="U91" s="88"/>
      <c r="V91" s="88"/>
      <c r="W91" s="88"/>
      <c r="X91" s="88"/>
      <c r="Y91" s="88"/>
      <c r="Z91" s="88"/>
      <c r="AA91" s="88"/>
      <c r="AB91" s="88"/>
      <c r="AC91" s="88"/>
      <c r="AD91" s="88"/>
      <c r="AE91" s="75">
        <f t="shared" si="63"/>
        <v>0</v>
      </c>
      <c r="AF91" s="75"/>
      <c r="AG91" s="88"/>
      <c r="AH91" s="88"/>
      <c r="AI91" s="88"/>
      <c r="AJ91" s="88"/>
      <c r="AK91" s="88"/>
      <c r="AL91" s="88"/>
      <c r="AM91" s="75">
        <f t="shared" si="64"/>
        <v>0</v>
      </c>
      <c r="AN91" s="74"/>
      <c r="AO91" s="88"/>
      <c r="AP91" s="88"/>
      <c r="AQ91" s="88"/>
      <c r="AR91" s="88"/>
      <c r="AS91" s="88"/>
      <c r="AT91" s="88"/>
      <c r="AU91" s="88">
        <f t="shared" si="65"/>
        <v>0</v>
      </c>
    </row>
    <row r="92" spans="1:47" x14ac:dyDescent="0.25">
      <c r="A92" s="89"/>
      <c r="B92" s="88"/>
      <c r="C92" s="88"/>
      <c r="D92" s="88"/>
      <c r="E92" s="90"/>
      <c r="F92" s="88"/>
      <c r="G92" s="88"/>
      <c r="H92" s="88"/>
      <c r="I92" s="75">
        <f t="shared" si="66"/>
        <v>244</v>
      </c>
      <c r="J92" s="74"/>
      <c r="K92" s="88"/>
      <c r="L92" s="88"/>
      <c r="M92" s="88"/>
      <c r="N92" s="88"/>
      <c r="O92" s="75">
        <f t="shared" si="62"/>
        <v>0</v>
      </c>
      <c r="P92" s="74"/>
      <c r="Q92" s="88"/>
      <c r="R92" s="88"/>
      <c r="S92" s="88"/>
      <c r="T92" s="88"/>
      <c r="U92" s="88"/>
      <c r="V92" s="88"/>
      <c r="W92" s="88"/>
      <c r="X92" s="88"/>
      <c r="Y92" s="88"/>
      <c r="Z92" s="88"/>
      <c r="AA92" s="88"/>
      <c r="AB92" s="88"/>
      <c r="AC92" s="88"/>
      <c r="AD92" s="88"/>
      <c r="AE92" s="75">
        <f t="shared" si="63"/>
        <v>0</v>
      </c>
      <c r="AF92" s="75"/>
      <c r="AG92" s="88"/>
      <c r="AH92" s="88"/>
      <c r="AI92" s="88"/>
      <c r="AJ92" s="88"/>
      <c r="AK92" s="88"/>
      <c r="AL92" s="88"/>
      <c r="AM92" s="75">
        <f t="shared" si="64"/>
        <v>0</v>
      </c>
      <c r="AN92" s="74"/>
      <c r="AO92" s="88"/>
      <c r="AP92" s="88"/>
      <c r="AQ92" s="88"/>
      <c r="AR92" s="88"/>
      <c r="AS92" s="88"/>
      <c r="AT92" s="88"/>
      <c r="AU92" s="88">
        <f t="shared" si="65"/>
        <v>0</v>
      </c>
    </row>
    <row r="93" spans="1:47" x14ac:dyDescent="0.25">
      <c r="A93" s="89"/>
      <c r="B93" s="88"/>
      <c r="C93" s="88"/>
      <c r="D93" s="88"/>
      <c r="E93" s="90"/>
      <c r="F93" s="88"/>
      <c r="G93" s="88"/>
      <c r="H93" s="88"/>
      <c r="I93" s="75">
        <f t="shared" si="66"/>
        <v>244</v>
      </c>
      <c r="J93" s="74"/>
      <c r="K93" s="88"/>
      <c r="L93" s="88"/>
      <c r="M93" s="88"/>
      <c r="N93" s="88"/>
      <c r="O93" s="75">
        <f t="shared" si="62"/>
        <v>0</v>
      </c>
      <c r="P93" s="74"/>
      <c r="Q93" s="88"/>
      <c r="R93" s="88"/>
      <c r="S93" s="88"/>
      <c r="T93" s="88"/>
      <c r="U93" s="88"/>
      <c r="V93" s="88"/>
      <c r="W93" s="88"/>
      <c r="X93" s="88"/>
      <c r="Y93" s="88"/>
      <c r="Z93" s="88"/>
      <c r="AA93" s="88"/>
      <c r="AB93" s="88"/>
      <c r="AC93" s="88"/>
      <c r="AD93" s="88"/>
      <c r="AE93" s="75">
        <f t="shared" si="63"/>
        <v>0</v>
      </c>
      <c r="AF93" s="75"/>
      <c r="AG93" s="88"/>
      <c r="AH93" s="88"/>
      <c r="AI93" s="88"/>
      <c r="AJ93" s="88"/>
      <c r="AK93" s="88"/>
      <c r="AL93" s="88"/>
      <c r="AM93" s="75">
        <f t="shared" si="64"/>
        <v>0</v>
      </c>
      <c r="AN93" s="74"/>
      <c r="AO93" s="88"/>
      <c r="AP93" s="88"/>
      <c r="AQ93" s="88"/>
      <c r="AR93" s="88"/>
      <c r="AS93" s="88"/>
      <c r="AT93" s="88"/>
      <c r="AU93" s="88">
        <f t="shared" si="65"/>
        <v>0</v>
      </c>
    </row>
    <row r="94" spans="1:47" x14ac:dyDescent="0.25">
      <c r="A94" s="89"/>
      <c r="B94" s="88"/>
      <c r="C94" s="88"/>
      <c r="D94" s="88"/>
      <c r="E94" s="90"/>
      <c r="F94" s="88"/>
      <c r="G94" s="88"/>
      <c r="H94" s="88"/>
      <c r="I94" s="75">
        <f t="shared" si="66"/>
        <v>244</v>
      </c>
      <c r="J94" s="74"/>
      <c r="K94" s="88"/>
      <c r="L94" s="88"/>
      <c r="M94" s="88"/>
      <c r="N94" s="88"/>
      <c r="O94" s="75">
        <f t="shared" si="62"/>
        <v>0</v>
      </c>
      <c r="P94" s="74"/>
      <c r="Q94" s="88"/>
      <c r="R94" s="88"/>
      <c r="S94" s="88"/>
      <c r="T94" s="88"/>
      <c r="U94" s="88"/>
      <c r="V94" s="88"/>
      <c r="W94" s="88"/>
      <c r="X94" s="88"/>
      <c r="Y94" s="88"/>
      <c r="Z94" s="88"/>
      <c r="AA94" s="88"/>
      <c r="AB94" s="88"/>
      <c r="AC94" s="88"/>
      <c r="AD94" s="88"/>
      <c r="AE94" s="75">
        <f t="shared" si="63"/>
        <v>0</v>
      </c>
      <c r="AF94" s="75"/>
      <c r="AG94" s="88"/>
      <c r="AH94" s="88"/>
      <c r="AI94" s="88"/>
      <c r="AJ94" s="88"/>
      <c r="AK94" s="88"/>
      <c r="AL94" s="88"/>
      <c r="AM94" s="75">
        <f t="shared" si="64"/>
        <v>0</v>
      </c>
      <c r="AN94" s="74"/>
      <c r="AO94" s="88"/>
      <c r="AP94" s="88"/>
      <c r="AQ94" s="88"/>
      <c r="AR94" s="88"/>
      <c r="AS94" s="88"/>
      <c r="AT94" s="88"/>
      <c r="AU94" s="88">
        <f t="shared" si="65"/>
        <v>0</v>
      </c>
    </row>
    <row r="95" spans="1:47" x14ac:dyDescent="0.25">
      <c r="A95" s="89"/>
      <c r="B95" s="88"/>
      <c r="C95" s="88"/>
      <c r="D95" s="88"/>
      <c r="E95" s="90"/>
      <c r="F95" s="88"/>
      <c r="G95" s="88"/>
      <c r="H95" s="88"/>
      <c r="I95" s="75">
        <f t="shared" si="66"/>
        <v>244</v>
      </c>
      <c r="J95" s="74"/>
      <c r="K95" s="88"/>
      <c r="L95" s="88"/>
      <c r="M95" s="88"/>
      <c r="N95" s="88"/>
      <c r="O95" s="75">
        <f t="shared" si="62"/>
        <v>0</v>
      </c>
      <c r="P95" s="74"/>
      <c r="Q95" s="88"/>
      <c r="R95" s="88"/>
      <c r="S95" s="88"/>
      <c r="T95" s="88"/>
      <c r="U95" s="88"/>
      <c r="V95" s="88"/>
      <c r="W95" s="88"/>
      <c r="X95" s="88"/>
      <c r="Y95" s="88"/>
      <c r="Z95" s="88"/>
      <c r="AA95" s="88"/>
      <c r="AB95" s="88"/>
      <c r="AC95" s="88"/>
      <c r="AD95" s="88"/>
      <c r="AE95" s="75">
        <f t="shared" si="63"/>
        <v>0</v>
      </c>
      <c r="AF95" s="75"/>
      <c r="AG95" s="88"/>
      <c r="AH95" s="88"/>
      <c r="AI95" s="88"/>
      <c r="AJ95" s="88"/>
      <c r="AK95" s="88"/>
      <c r="AL95" s="88"/>
      <c r="AM95" s="75">
        <f t="shared" si="64"/>
        <v>0</v>
      </c>
      <c r="AN95" s="74"/>
      <c r="AO95" s="88"/>
      <c r="AP95" s="88"/>
      <c r="AQ95" s="88"/>
      <c r="AR95" s="88"/>
      <c r="AS95" s="88"/>
      <c r="AT95" s="88"/>
      <c r="AU95" s="88">
        <f t="shared" si="65"/>
        <v>0</v>
      </c>
    </row>
    <row r="96" spans="1:47" x14ac:dyDescent="0.25">
      <c r="A96" s="89"/>
      <c r="B96" s="88"/>
      <c r="C96" s="88"/>
      <c r="D96" s="88"/>
      <c r="E96" s="90"/>
      <c r="F96" s="88"/>
      <c r="G96" s="88"/>
      <c r="H96" s="88"/>
      <c r="I96" s="75">
        <f t="shared" si="66"/>
        <v>244</v>
      </c>
      <c r="J96" s="74"/>
      <c r="K96" s="88"/>
      <c r="L96" s="88"/>
      <c r="M96" s="88"/>
      <c r="N96" s="88"/>
      <c r="O96" s="75">
        <f t="shared" si="62"/>
        <v>0</v>
      </c>
      <c r="P96" s="74"/>
      <c r="Q96" s="88"/>
      <c r="R96" s="88"/>
      <c r="S96" s="88"/>
      <c r="T96" s="88"/>
      <c r="U96" s="88"/>
      <c r="V96" s="88"/>
      <c r="W96" s="88"/>
      <c r="X96" s="88"/>
      <c r="Y96" s="88"/>
      <c r="Z96" s="88"/>
      <c r="AA96" s="88"/>
      <c r="AB96" s="88"/>
      <c r="AC96" s="88"/>
      <c r="AD96" s="88"/>
      <c r="AE96" s="75">
        <f t="shared" si="63"/>
        <v>0</v>
      </c>
      <c r="AF96" s="75"/>
      <c r="AG96" s="88"/>
      <c r="AH96" s="88"/>
      <c r="AI96" s="88"/>
      <c r="AJ96" s="88"/>
      <c r="AK96" s="88"/>
      <c r="AL96" s="88"/>
      <c r="AM96" s="75">
        <f t="shared" si="64"/>
        <v>0</v>
      </c>
      <c r="AN96" s="74"/>
      <c r="AO96" s="88"/>
      <c r="AP96" s="88"/>
      <c r="AQ96" s="88"/>
      <c r="AR96" s="88"/>
      <c r="AS96" s="88"/>
      <c r="AT96" s="88"/>
      <c r="AU96" s="88">
        <f t="shared" si="65"/>
        <v>0</v>
      </c>
    </row>
    <row r="97" spans="1:47" x14ac:dyDescent="0.25">
      <c r="A97" s="89"/>
      <c r="B97" s="88"/>
      <c r="C97" s="88"/>
      <c r="D97" s="88"/>
      <c r="E97" s="90"/>
      <c r="F97" s="88"/>
      <c r="G97" s="88"/>
      <c r="H97" s="88"/>
      <c r="I97" s="75">
        <f t="shared" si="66"/>
        <v>244</v>
      </c>
      <c r="J97" s="74"/>
      <c r="K97" s="88"/>
      <c r="L97" s="88"/>
      <c r="M97" s="88"/>
      <c r="N97" s="88"/>
      <c r="O97" s="75">
        <f t="shared" si="62"/>
        <v>0</v>
      </c>
      <c r="P97" s="74"/>
      <c r="Q97" s="88"/>
      <c r="R97" s="88"/>
      <c r="S97" s="88"/>
      <c r="T97" s="88"/>
      <c r="U97" s="88"/>
      <c r="V97" s="88"/>
      <c r="W97" s="88"/>
      <c r="X97" s="88"/>
      <c r="Y97" s="88"/>
      <c r="Z97" s="88"/>
      <c r="AA97" s="88"/>
      <c r="AB97" s="88"/>
      <c r="AC97" s="88"/>
      <c r="AD97" s="88"/>
      <c r="AE97" s="75">
        <f t="shared" si="63"/>
        <v>0</v>
      </c>
      <c r="AF97" s="75"/>
      <c r="AG97" s="88"/>
      <c r="AH97" s="88"/>
      <c r="AI97" s="88"/>
      <c r="AJ97" s="88"/>
      <c r="AK97" s="88"/>
      <c r="AL97" s="88"/>
      <c r="AM97" s="75">
        <f t="shared" si="64"/>
        <v>0</v>
      </c>
      <c r="AN97" s="74"/>
      <c r="AO97" s="88"/>
      <c r="AP97" s="88"/>
      <c r="AQ97" s="88"/>
      <c r="AR97" s="88"/>
      <c r="AS97" s="88"/>
      <c r="AT97" s="88"/>
      <c r="AU97" s="88">
        <f t="shared" si="65"/>
        <v>0</v>
      </c>
    </row>
    <row r="98" spans="1:47" x14ac:dyDescent="0.25">
      <c r="A98" s="89"/>
      <c r="B98" s="88"/>
      <c r="C98" s="88"/>
      <c r="D98" s="88"/>
      <c r="E98" s="90"/>
      <c r="F98" s="88"/>
      <c r="G98" s="88"/>
      <c r="H98" s="88"/>
      <c r="I98" s="75">
        <f t="shared" si="66"/>
        <v>244</v>
      </c>
      <c r="J98" s="74"/>
      <c r="K98" s="88"/>
      <c r="L98" s="88"/>
      <c r="M98" s="88"/>
      <c r="N98" s="88"/>
      <c r="O98" s="75">
        <f t="shared" si="62"/>
        <v>0</v>
      </c>
      <c r="P98" s="74"/>
      <c r="Q98" s="88"/>
      <c r="R98" s="88"/>
      <c r="S98" s="88"/>
      <c r="T98" s="88"/>
      <c r="U98" s="88"/>
      <c r="V98" s="88"/>
      <c r="W98" s="88"/>
      <c r="X98" s="88"/>
      <c r="Y98" s="88"/>
      <c r="Z98" s="88"/>
      <c r="AA98" s="88"/>
      <c r="AB98" s="88"/>
      <c r="AC98" s="88"/>
      <c r="AD98" s="88"/>
      <c r="AE98" s="75">
        <f t="shared" ref="AE98:AE101" si="67">+SUM(Q98:AD98)</f>
        <v>0</v>
      </c>
      <c r="AF98" s="75"/>
      <c r="AG98" s="88"/>
      <c r="AH98" s="88"/>
      <c r="AI98" s="88"/>
      <c r="AJ98" s="88"/>
      <c r="AK98" s="88"/>
      <c r="AL98" s="88"/>
      <c r="AM98" s="75">
        <f t="shared" ref="AM98:AM101" si="68">+SUM(AG98:AL98)</f>
        <v>0</v>
      </c>
      <c r="AN98" s="74"/>
      <c r="AO98" s="88"/>
      <c r="AP98" s="88"/>
      <c r="AQ98" s="88"/>
      <c r="AR98" s="88"/>
      <c r="AS98" s="88"/>
      <c r="AT98" s="88"/>
      <c r="AU98" s="88">
        <f t="shared" ref="AU98:AU101" si="69">+SUM(AO98:AT98)</f>
        <v>0</v>
      </c>
    </row>
    <row r="99" spans="1:47" x14ac:dyDescent="0.25">
      <c r="A99" s="89"/>
      <c r="B99" s="88"/>
      <c r="C99" s="88"/>
      <c r="D99" s="88"/>
      <c r="E99" s="90"/>
      <c r="F99" s="88"/>
      <c r="G99" s="88"/>
      <c r="H99" s="88"/>
      <c r="I99" s="75">
        <f t="shared" si="66"/>
        <v>244</v>
      </c>
      <c r="J99" s="74"/>
      <c r="K99" s="88"/>
      <c r="L99" s="88"/>
      <c r="M99" s="88"/>
      <c r="N99" s="88"/>
      <c r="O99" s="75">
        <f t="shared" si="62"/>
        <v>0</v>
      </c>
      <c r="P99" s="74"/>
      <c r="Q99" s="88"/>
      <c r="R99" s="88"/>
      <c r="S99" s="88"/>
      <c r="T99" s="88"/>
      <c r="U99" s="88"/>
      <c r="V99" s="88"/>
      <c r="W99" s="88"/>
      <c r="X99" s="88"/>
      <c r="Y99" s="88"/>
      <c r="Z99" s="88"/>
      <c r="AA99" s="88"/>
      <c r="AB99" s="88"/>
      <c r="AC99" s="88"/>
      <c r="AD99" s="88"/>
      <c r="AE99" s="75">
        <f t="shared" si="67"/>
        <v>0</v>
      </c>
      <c r="AF99" s="75"/>
      <c r="AG99" s="88"/>
      <c r="AH99" s="88"/>
      <c r="AI99" s="88"/>
      <c r="AJ99" s="88"/>
      <c r="AK99" s="88"/>
      <c r="AL99" s="88"/>
      <c r="AM99" s="75">
        <f t="shared" si="68"/>
        <v>0</v>
      </c>
      <c r="AN99" s="74"/>
      <c r="AO99" s="88"/>
      <c r="AP99" s="88"/>
      <c r="AQ99" s="88"/>
      <c r="AR99" s="88"/>
      <c r="AS99" s="88"/>
      <c r="AT99" s="88"/>
      <c r="AU99" s="88">
        <f t="shared" si="69"/>
        <v>0</v>
      </c>
    </row>
    <row r="100" spans="1:47" x14ac:dyDescent="0.25">
      <c r="A100" s="89"/>
      <c r="B100" s="88"/>
      <c r="C100" s="88"/>
      <c r="D100" s="88"/>
      <c r="E100" s="90"/>
      <c r="F100" s="88"/>
      <c r="G100" s="88"/>
      <c r="H100" s="88"/>
      <c r="I100" s="75">
        <f t="shared" si="66"/>
        <v>244</v>
      </c>
      <c r="J100" s="74"/>
      <c r="K100" s="88"/>
      <c r="L100" s="88"/>
      <c r="M100" s="88"/>
      <c r="N100" s="88"/>
      <c r="O100" s="75">
        <f t="shared" si="62"/>
        <v>0</v>
      </c>
      <c r="P100" s="74"/>
      <c r="Q100" s="88"/>
      <c r="R100" s="88"/>
      <c r="S100" s="88"/>
      <c r="T100" s="88"/>
      <c r="U100" s="88"/>
      <c r="V100" s="88"/>
      <c r="W100" s="88"/>
      <c r="X100" s="88"/>
      <c r="Y100" s="88"/>
      <c r="Z100" s="88"/>
      <c r="AA100" s="88"/>
      <c r="AB100" s="88"/>
      <c r="AC100" s="88"/>
      <c r="AD100" s="88"/>
      <c r="AE100" s="75">
        <f t="shared" si="67"/>
        <v>0</v>
      </c>
      <c r="AF100" s="75"/>
      <c r="AG100" s="88"/>
      <c r="AH100" s="88"/>
      <c r="AI100" s="88"/>
      <c r="AJ100" s="88"/>
      <c r="AK100" s="88"/>
      <c r="AL100" s="88"/>
      <c r="AM100" s="75">
        <f t="shared" si="68"/>
        <v>0</v>
      </c>
      <c r="AN100" s="74"/>
      <c r="AO100" s="88"/>
      <c r="AP100" s="88"/>
      <c r="AQ100" s="88"/>
      <c r="AR100" s="88"/>
      <c r="AS100" s="88"/>
      <c r="AT100" s="88"/>
      <c r="AU100" s="88">
        <f t="shared" si="69"/>
        <v>0</v>
      </c>
    </row>
    <row r="101" spans="1:47" x14ac:dyDescent="0.25">
      <c r="A101" s="89"/>
      <c r="B101" s="88"/>
      <c r="C101" s="88"/>
      <c r="D101" s="88"/>
      <c r="E101" s="90"/>
      <c r="F101" s="88"/>
      <c r="G101" s="88"/>
      <c r="H101" s="88"/>
      <c r="I101" s="75">
        <f t="shared" si="66"/>
        <v>244</v>
      </c>
      <c r="J101" s="74"/>
      <c r="K101" s="88"/>
      <c r="L101" s="88"/>
      <c r="M101" s="88"/>
      <c r="N101" s="88"/>
      <c r="O101" s="75">
        <f t="shared" si="62"/>
        <v>0</v>
      </c>
      <c r="P101" s="74"/>
      <c r="Q101" s="88"/>
      <c r="R101" s="88"/>
      <c r="S101" s="88"/>
      <c r="T101" s="88"/>
      <c r="U101" s="88"/>
      <c r="V101" s="88"/>
      <c r="W101" s="88"/>
      <c r="X101" s="88"/>
      <c r="Y101" s="88"/>
      <c r="Z101" s="88"/>
      <c r="AA101" s="88"/>
      <c r="AB101" s="88"/>
      <c r="AC101" s="88"/>
      <c r="AD101" s="88"/>
      <c r="AE101" s="75">
        <f t="shared" si="67"/>
        <v>0</v>
      </c>
      <c r="AF101" s="75"/>
      <c r="AG101" s="88"/>
      <c r="AH101" s="88"/>
      <c r="AI101" s="88"/>
      <c r="AJ101" s="88"/>
      <c r="AK101" s="88"/>
      <c r="AL101" s="88"/>
      <c r="AM101" s="75">
        <f t="shared" si="68"/>
        <v>0</v>
      </c>
      <c r="AN101" s="74"/>
      <c r="AO101" s="88"/>
      <c r="AP101" s="88"/>
      <c r="AQ101" s="88"/>
      <c r="AR101" s="88"/>
      <c r="AS101" s="88"/>
      <c r="AT101" s="88"/>
      <c r="AU101" s="88">
        <f t="shared" si="69"/>
        <v>0</v>
      </c>
    </row>
    <row r="102" spans="1:47" x14ac:dyDescent="0.25">
      <c r="A102" s="89"/>
      <c r="B102" s="88"/>
      <c r="C102" s="88"/>
      <c r="D102" s="88"/>
      <c r="E102" s="90"/>
      <c r="F102" s="88"/>
      <c r="G102" s="88"/>
      <c r="H102" s="88"/>
      <c r="I102" s="75">
        <f t="shared" si="66"/>
        <v>244</v>
      </c>
      <c r="J102" s="74"/>
      <c r="K102" s="88"/>
      <c r="L102" s="88"/>
      <c r="M102" s="88"/>
      <c r="N102" s="88"/>
      <c r="O102" s="75">
        <f t="shared" si="62"/>
        <v>0</v>
      </c>
      <c r="P102" s="74"/>
      <c r="Q102" s="88"/>
      <c r="R102" s="88"/>
      <c r="S102" s="88"/>
      <c r="T102" s="88"/>
      <c r="U102" s="88"/>
      <c r="V102" s="88"/>
      <c r="W102" s="88"/>
      <c r="X102" s="88"/>
      <c r="Y102" s="88"/>
      <c r="Z102" s="88"/>
      <c r="AA102" s="88"/>
      <c r="AB102" s="88"/>
      <c r="AC102" s="88"/>
      <c r="AD102" s="88"/>
      <c r="AE102" s="75">
        <f t="shared" si="63"/>
        <v>0</v>
      </c>
      <c r="AF102" s="75"/>
      <c r="AG102" s="88"/>
      <c r="AH102" s="88"/>
      <c r="AI102" s="88"/>
      <c r="AJ102" s="88"/>
      <c r="AK102" s="88"/>
      <c r="AL102" s="88"/>
      <c r="AM102" s="75">
        <f t="shared" si="64"/>
        <v>0</v>
      </c>
      <c r="AN102" s="74"/>
      <c r="AO102" s="88"/>
      <c r="AP102" s="88"/>
      <c r="AQ102" s="88"/>
      <c r="AR102" s="88"/>
      <c r="AS102" s="88"/>
      <c r="AT102" s="88"/>
      <c r="AU102" s="88">
        <f t="shared" si="65"/>
        <v>0</v>
      </c>
    </row>
    <row r="103" spans="1:47" x14ac:dyDescent="0.25">
      <c r="A103" s="89"/>
      <c r="B103" s="88"/>
      <c r="C103" s="88"/>
      <c r="D103" s="88"/>
      <c r="E103" s="90"/>
      <c r="F103" s="88"/>
      <c r="G103" s="88"/>
      <c r="H103" s="88"/>
      <c r="I103" s="75">
        <f t="shared" si="66"/>
        <v>244</v>
      </c>
      <c r="J103" s="74"/>
      <c r="K103" s="88"/>
      <c r="L103" s="88"/>
      <c r="M103" s="88"/>
      <c r="N103" s="88"/>
      <c r="O103" s="75">
        <f t="shared" si="62"/>
        <v>0</v>
      </c>
      <c r="P103" s="74"/>
      <c r="Q103" s="88"/>
      <c r="R103" s="88"/>
      <c r="S103" s="88"/>
      <c r="T103" s="88"/>
      <c r="U103" s="88"/>
      <c r="V103" s="88"/>
      <c r="W103" s="88"/>
      <c r="X103" s="88"/>
      <c r="Y103" s="88"/>
      <c r="Z103" s="88"/>
      <c r="AA103" s="88"/>
      <c r="AB103" s="88"/>
      <c r="AC103" s="88"/>
      <c r="AD103" s="88"/>
      <c r="AE103" s="75">
        <f t="shared" si="63"/>
        <v>0</v>
      </c>
      <c r="AF103" s="75"/>
      <c r="AG103" s="88"/>
      <c r="AH103" s="88"/>
      <c r="AI103" s="88"/>
      <c r="AJ103" s="88"/>
      <c r="AK103" s="88"/>
      <c r="AL103" s="88"/>
      <c r="AM103" s="75">
        <f t="shared" si="64"/>
        <v>0</v>
      </c>
      <c r="AN103" s="74"/>
      <c r="AO103" s="88"/>
      <c r="AP103" s="88"/>
      <c r="AQ103" s="88"/>
      <c r="AR103" s="88"/>
      <c r="AS103" s="88"/>
      <c r="AT103" s="88"/>
      <c r="AU103" s="88">
        <f t="shared" si="65"/>
        <v>0</v>
      </c>
    </row>
    <row r="104" spans="1:47" x14ac:dyDescent="0.25">
      <c r="A104" s="89"/>
      <c r="B104" s="88"/>
      <c r="C104" s="88"/>
      <c r="D104" s="88"/>
      <c r="E104" s="90"/>
      <c r="F104" s="88"/>
      <c r="G104" s="88"/>
      <c r="H104" s="88"/>
      <c r="I104" s="75">
        <f t="shared" si="66"/>
        <v>244</v>
      </c>
      <c r="J104" s="74"/>
      <c r="K104" s="88"/>
      <c r="L104" s="88"/>
      <c r="M104" s="88"/>
      <c r="N104" s="88"/>
      <c r="O104" s="75">
        <f t="shared" si="62"/>
        <v>0</v>
      </c>
      <c r="P104" s="74"/>
      <c r="Q104" s="88"/>
      <c r="R104" s="88"/>
      <c r="S104" s="88"/>
      <c r="T104" s="88"/>
      <c r="U104" s="88"/>
      <c r="V104" s="88"/>
      <c r="W104" s="88"/>
      <c r="X104" s="88"/>
      <c r="Y104" s="88"/>
      <c r="Z104" s="88"/>
      <c r="AA104" s="88"/>
      <c r="AB104" s="88"/>
      <c r="AC104" s="88"/>
      <c r="AD104" s="88"/>
      <c r="AE104" s="75">
        <f t="shared" si="63"/>
        <v>0</v>
      </c>
      <c r="AF104" s="75"/>
      <c r="AG104" s="88"/>
      <c r="AH104" s="88"/>
      <c r="AI104" s="88"/>
      <c r="AJ104" s="88"/>
      <c r="AK104" s="88"/>
      <c r="AL104" s="88"/>
      <c r="AM104" s="75">
        <f t="shared" si="64"/>
        <v>0</v>
      </c>
      <c r="AN104" s="74"/>
      <c r="AO104" s="88"/>
      <c r="AP104" s="88"/>
      <c r="AQ104" s="88"/>
      <c r="AR104" s="88"/>
      <c r="AS104" s="88"/>
      <c r="AT104" s="88"/>
      <c r="AU104" s="88">
        <f t="shared" si="65"/>
        <v>0</v>
      </c>
    </row>
    <row r="105" spans="1:47" x14ac:dyDescent="0.25">
      <c r="A105" s="89"/>
      <c r="B105" s="88"/>
      <c r="C105" s="88"/>
      <c r="D105" s="88"/>
      <c r="E105" s="90"/>
      <c r="F105" s="88"/>
      <c r="G105" s="88"/>
      <c r="H105" s="88"/>
      <c r="I105" s="75">
        <f t="shared" si="66"/>
        <v>244</v>
      </c>
      <c r="J105" s="74"/>
      <c r="K105" s="88"/>
      <c r="L105" s="88"/>
      <c r="M105" s="88"/>
      <c r="N105" s="88"/>
      <c r="O105" s="75">
        <f t="shared" si="62"/>
        <v>0</v>
      </c>
      <c r="P105" s="74"/>
      <c r="Q105" s="88"/>
      <c r="R105" s="88"/>
      <c r="S105" s="88"/>
      <c r="T105" s="88"/>
      <c r="U105" s="88"/>
      <c r="V105" s="88"/>
      <c r="W105" s="88"/>
      <c r="X105" s="88"/>
      <c r="Y105" s="88"/>
      <c r="Z105" s="88"/>
      <c r="AA105" s="88"/>
      <c r="AB105" s="88"/>
      <c r="AC105" s="88"/>
      <c r="AD105" s="88"/>
      <c r="AE105" s="75">
        <f t="shared" si="63"/>
        <v>0</v>
      </c>
      <c r="AF105" s="75"/>
      <c r="AG105" s="88"/>
      <c r="AH105" s="88"/>
      <c r="AI105" s="88"/>
      <c r="AJ105" s="88"/>
      <c r="AK105" s="88"/>
      <c r="AL105" s="88"/>
      <c r="AM105" s="75">
        <f t="shared" si="64"/>
        <v>0</v>
      </c>
      <c r="AN105" s="74"/>
      <c r="AO105" s="88"/>
      <c r="AP105" s="88"/>
      <c r="AQ105" s="88"/>
      <c r="AR105" s="88"/>
      <c r="AS105" s="88"/>
      <c r="AT105" s="88"/>
      <c r="AU105" s="88">
        <f t="shared" si="65"/>
        <v>0</v>
      </c>
    </row>
    <row r="106" spans="1:47" x14ac:dyDescent="0.25">
      <c r="A106" s="89"/>
      <c r="B106" s="88"/>
      <c r="C106" s="88"/>
      <c r="D106" s="88"/>
      <c r="E106" s="90"/>
      <c r="F106" s="88"/>
      <c r="G106" s="88"/>
      <c r="H106" s="88"/>
      <c r="I106" s="75">
        <f t="shared" si="66"/>
        <v>244</v>
      </c>
      <c r="J106" s="74"/>
      <c r="K106" s="88"/>
      <c r="L106" s="88"/>
      <c r="M106" s="88"/>
      <c r="N106" s="88"/>
      <c r="O106" s="75">
        <f t="shared" si="62"/>
        <v>0</v>
      </c>
      <c r="P106" s="74"/>
      <c r="Q106" s="88"/>
      <c r="R106" s="88"/>
      <c r="S106" s="88"/>
      <c r="T106" s="88"/>
      <c r="U106" s="88"/>
      <c r="V106" s="88"/>
      <c r="W106" s="88"/>
      <c r="X106" s="88"/>
      <c r="Y106" s="88"/>
      <c r="Z106" s="88"/>
      <c r="AA106" s="88"/>
      <c r="AB106" s="88"/>
      <c r="AC106" s="88"/>
      <c r="AD106" s="88"/>
      <c r="AE106" s="75">
        <f t="shared" si="63"/>
        <v>0</v>
      </c>
      <c r="AF106" s="75"/>
      <c r="AG106" s="88"/>
      <c r="AH106" s="88"/>
      <c r="AI106" s="88"/>
      <c r="AJ106" s="88"/>
      <c r="AK106" s="88"/>
      <c r="AL106" s="88"/>
      <c r="AM106" s="75">
        <f t="shared" si="64"/>
        <v>0</v>
      </c>
      <c r="AN106" s="74"/>
      <c r="AO106" s="88"/>
      <c r="AP106" s="88"/>
      <c r="AQ106" s="88"/>
      <c r="AR106" s="88"/>
      <c r="AS106" s="88"/>
      <c r="AT106" s="88"/>
      <c r="AU106" s="88">
        <f t="shared" si="65"/>
        <v>0</v>
      </c>
    </row>
    <row r="107" spans="1:47" ht="13.25" customHeight="1" x14ac:dyDescent="0.25">
      <c r="A107" s="341" t="s">
        <v>126</v>
      </c>
      <c r="B107" s="74"/>
      <c r="C107" s="74" t="s">
        <v>59</v>
      </c>
      <c r="D107" s="74"/>
      <c r="E107" s="91"/>
      <c r="F107" s="74"/>
      <c r="G107" s="75"/>
      <c r="H107" s="75"/>
      <c r="I107" s="75"/>
      <c r="J107" s="74"/>
      <c r="K107" s="75"/>
      <c r="L107" s="75"/>
      <c r="M107" s="75"/>
      <c r="N107" s="75"/>
      <c r="O107" s="75"/>
      <c r="P107" s="74"/>
      <c r="Q107" s="77"/>
      <c r="R107" s="77"/>
      <c r="S107" s="77"/>
      <c r="T107" s="77"/>
      <c r="U107" s="77"/>
      <c r="V107" s="77"/>
      <c r="W107" s="77"/>
      <c r="X107" s="77"/>
      <c r="Y107" s="77"/>
      <c r="Z107" s="77"/>
      <c r="AA107" s="77"/>
      <c r="AB107" s="77"/>
      <c r="AC107" s="77"/>
      <c r="AD107" s="77"/>
      <c r="AE107" s="75">
        <f t="shared" si="63"/>
        <v>0</v>
      </c>
      <c r="AF107" s="75"/>
      <c r="AG107" s="75"/>
      <c r="AH107" s="75"/>
      <c r="AI107" s="75"/>
      <c r="AJ107" s="75"/>
      <c r="AK107" s="75"/>
      <c r="AL107" s="75"/>
      <c r="AM107" s="75"/>
      <c r="AN107" s="74"/>
      <c r="AO107" s="77"/>
      <c r="AP107" s="77"/>
      <c r="AQ107" s="77"/>
      <c r="AR107" s="77"/>
      <c r="AS107" s="77"/>
      <c r="AT107" s="77"/>
      <c r="AU107" s="75">
        <f t="shared" si="65"/>
        <v>0</v>
      </c>
    </row>
    <row r="108" spans="1:47" s="3" customFormat="1" ht="13.5" customHeight="1" x14ac:dyDescent="0.25">
      <c r="A108" s="342"/>
      <c r="B108" s="74"/>
      <c r="C108" s="78" t="s">
        <v>63</v>
      </c>
      <c r="D108" s="74"/>
      <c r="E108" s="92"/>
      <c r="F108" s="74"/>
      <c r="G108" s="79">
        <f>SUM(G90:G107)</f>
        <v>0</v>
      </c>
      <c r="H108" s="79">
        <f>SUM(H90:H107)</f>
        <v>0</v>
      </c>
      <c r="I108" s="79"/>
      <c r="J108" s="80">
        <f>SUM(J90:J107)</f>
        <v>0</v>
      </c>
      <c r="K108" s="79">
        <f>SUM(K90:K106)</f>
        <v>0</v>
      </c>
      <c r="L108" s="79">
        <f t="shared" ref="L108:O108" si="70">SUM(L90:L107)</f>
        <v>0</v>
      </c>
      <c r="M108" s="79">
        <f t="shared" si="70"/>
        <v>0</v>
      </c>
      <c r="N108" s="79">
        <f t="shared" si="70"/>
        <v>0</v>
      </c>
      <c r="O108" s="79">
        <f t="shared" si="70"/>
        <v>0</v>
      </c>
      <c r="P108" s="80">
        <f>SUM(P90:P107)</f>
        <v>0</v>
      </c>
      <c r="Q108" s="79">
        <f>SUM(Q90:Q107)</f>
        <v>0</v>
      </c>
      <c r="R108" s="79">
        <f>SUM(R90:R107)</f>
        <v>0</v>
      </c>
      <c r="S108" s="79">
        <f t="shared" ref="S108:AE108" si="71">SUM(S90:S107)</f>
        <v>0</v>
      </c>
      <c r="T108" s="79">
        <f t="shared" si="71"/>
        <v>0</v>
      </c>
      <c r="U108" s="79">
        <f t="shared" si="71"/>
        <v>0</v>
      </c>
      <c r="V108" s="79">
        <f t="shared" si="71"/>
        <v>0</v>
      </c>
      <c r="W108" s="79">
        <f t="shared" si="71"/>
        <v>0</v>
      </c>
      <c r="X108" s="79">
        <f t="shared" si="71"/>
        <v>0</v>
      </c>
      <c r="Y108" s="79">
        <f t="shared" si="71"/>
        <v>0</v>
      </c>
      <c r="Z108" s="79">
        <f>SUM(Z90:Z107)</f>
        <v>0</v>
      </c>
      <c r="AA108" s="79">
        <f>SUM(AA90:AA107)</f>
        <v>0</v>
      </c>
      <c r="AB108" s="79">
        <f>SUM(AB90:AB107)</f>
        <v>0</v>
      </c>
      <c r="AC108" s="79">
        <f>SUM(AC90:AC107)</f>
        <v>0</v>
      </c>
      <c r="AD108" s="79">
        <f t="shared" si="71"/>
        <v>0</v>
      </c>
      <c r="AE108" s="79">
        <f t="shared" si="71"/>
        <v>0</v>
      </c>
      <c r="AF108" s="79"/>
      <c r="AG108" s="79">
        <f t="shared" ref="AG108:AL108" si="72">SUM(AG90:AG107)</f>
        <v>0</v>
      </c>
      <c r="AH108" s="79">
        <f t="shared" si="72"/>
        <v>0</v>
      </c>
      <c r="AI108" s="79">
        <f t="shared" si="72"/>
        <v>0</v>
      </c>
      <c r="AJ108" s="79">
        <f t="shared" si="72"/>
        <v>0</v>
      </c>
      <c r="AK108" s="79">
        <f t="shared" si="72"/>
        <v>0</v>
      </c>
      <c r="AL108" s="79">
        <f t="shared" si="72"/>
        <v>0</v>
      </c>
      <c r="AM108" s="79">
        <f>SUM(AM90:AM107)</f>
        <v>0</v>
      </c>
      <c r="AN108" s="80"/>
      <c r="AO108" s="79">
        <f t="shared" ref="AO108:AT108" si="73">SUM(AO90:AO107)</f>
        <v>0</v>
      </c>
      <c r="AP108" s="79">
        <f t="shared" si="73"/>
        <v>0</v>
      </c>
      <c r="AQ108" s="79">
        <f t="shared" si="73"/>
        <v>0</v>
      </c>
      <c r="AR108" s="79">
        <f t="shared" si="73"/>
        <v>0</v>
      </c>
      <c r="AS108" s="79">
        <f t="shared" si="73"/>
        <v>0</v>
      </c>
      <c r="AT108" s="79">
        <f t="shared" si="73"/>
        <v>0</v>
      </c>
      <c r="AU108" s="79">
        <f>SUM(AU90:AU107)</f>
        <v>0</v>
      </c>
    </row>
    <row r="109" spans="1:47" s="3" customFormat="1" ht="13" x14ac:dyDescent="0.25">
      <c r="A109" s="76" t="s">
        <v>133</v>
      </c>
      <c r="B109" s="74"/>
      <c r="C109" s="78" t="s">
        <v>61</v>
      </c>
      <c r="D109" s="74"/>
      <c r="E109" s="92"/>
      <c r="F109" s="74"/>
      <c r="G109" s="79">
        <f>G88+G108</f>
        <v>585</v>
      </c>
      <c r="H109" s="79">
        <f>H88+H108</f>
        <v>491</v>
      </c>
      <c r="I109" s="79"/>
      <c r="J109" s="80">
        <f>J88+J108</f>
        <v>0</v>
      </c>
      <c r="K109" s="79">
        <f>+K108+K88</f>
        <v>1635</v>
      </c>
      <c r="L109" s="79">
        <f t="shared" ref="L109:O109" si="74">+L108+L88</f>
        <v>24.5</v>
      </c>
      <c r="M109" s="79">
        <f t="shared" si="74"/>
        <v>0</v>
      </c>
      <c r="N109" s="79">
        <f t="shared" si="74"/>
        <v>0</v>
      </c>
      <c r="O109" s="79">
        <f t="shared" si="74"/>
        <v>1659.5</v>
      </c>
      <c r="P109" s="80">
        <f>P88+P108</f>
        <v>0</v>
      </c>
      <c r="Q109" s="79">
        <f>Q88+Q108</f>
        <v>100</v>
      </c>
      <c r="R109" s="79">
        <f>R88+R108</f>
        <v>210</v>
      </c>
      <c r="S109" s="79">
        <f t="shared" ref="S109:AE109" si="75">S88+S108</f>
        <v>0</v>
      </c>
      <c r="T109" s="79">
        <f t="shared" si="75"/>
        <v>0</v>
      </c>
      <c r="U109" s="79">
        <f t="shared" si="75"/>
        <v>50</v>
      </c>
      <c r="V109" s="79">
        <f t="shared" si="75"/>
        <v>35.5</v>
      </c>
      <c r="W109" s="79">
        <f t="shared" si="75"/>
        <v>0</v>
      </c>
      <c r="X109" s="79">
        <f t="shared" si="75"/>
        <v>0</v>
      </c>
      <c r="Y109" s="79">
        <f t="shared" si="75"/>
        <v>0</v>
      </c>
      <c r="Z109" s="79">
        <f>Z88+Z108</f>
        <v>0</v>
      </c>
      <c r="AA109" s="79">
        <f>AA88+AA108</f>
        <v>0</v>
      </c>
      <c r="AB109" s="79">
        <f>AB88+AB108</f>
        <v>100</v>
      </c>
      <c r="AC109" s="79">
        <f>AC88+AC108</f>
        <v>0</v>
      </c>
      <c r="AD109" s="79">
        <f t="shared" si="75"/>
        <v>0</v>
      </c>
      <c r="AE109" s="79">
        <f t="shared" si="75"/>
        <v>495.5</v>
      </c>
      <c r="AF109" s="79"/>
      <c r="AG109" s="79">
        <f t="shared" ref="AG109:AL109" si="76">AG88+AG108</f>
        <v>0</v>
      </c>
      <c r="AH109" s="79">
        <f t="shared" si="76"/>
        <v>20</v>
      </c>
      <c r="AI109" s="79">
        <f t="shared" si="76"/>
        <v>0</v>
      </c>
      <c r="AJ109" s="79">
        <f t="shared" si="76"/>
        <v>0</v>
      </c>
      <c r="AK109" s="79">
        <f t="shared" si="76"/>
        <v>0</v>
      </c>
      <c r="AL109" s="79">
        <f t="shared" si="76"/>
        <v>0</v>
      </c>
      <c r="AM109" s="79">
        <f>AM88+AM108</f>
        <v>20</v>
      </c>
      <c r="AN109" s="80"/>
      <c r="AO109" s="79">
        <f t="shared" ref="AO109:AT109" si="77">AO88+AO108</f>
        <v>0</v>
      </c>
      <c r="AP109" s="79">
        <f t="shared" si="77"/>
        <v>20</v>
      </c>
      <c r="AQ109" s="79">
        <f t="shared" si="77"/>
        <v>0</v>
      </c>
      <c r="AR109" s="79">
        <f t="shared" si="77"/>
        <v>0</v>
      </c>
      <c r="AS109" s="79">
        <f t="shared" si="77"/>
        <v>0</v>
      </c>
      <c r="AT109" s="79">
        <f t="shared" si="77"/>
        <v>0</v>
      </c>
      <c r="AU109" s="79">
        <f>AU88+AU108</f>
        <v>20</v>
      </c>
    </row>
    <row r="110" spans="1:47" x14ac:dyDescent="0.25">
      <c r="A110" s="82"/>
      <c r="B110" s="82"/>
      <c r="C110" s="82" t="s">
        <v>129</v>
      </c>
      <c r="D110" s="82"/>
      <c r="E110" s="306" t="str">
        <f>A130</f>
        <v>Kamál 06</v>
      </c>
      <c r="F110" s="74"/>
      <c r="G110" s="75"/>
      <c r="H110" s="75"/>
      <c r="I110" s="77"/>
      <c r="J110" s="74"/>
      <c r="K110" s="340" t="s">
        <v>128</v>
      </c>
      <c r="L110" s="340"/>
      <c r="M110" s="86" t="str">
        <f>A130</f>
        <v>Kamál 06</v>
      </c>
      <c r="N110" s="75"/>
      <c r="O110" s="75"/>
      <c r="P110" s="74"/>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4"/>
      <c r="AO110" s="75"/>
      <c r="AP110" s="75"/>
      <c r="AQ110" s="75"/>
      <c r="AR110" s="75"/>
      <c r="AS110" s="75"/>
      <c r="AT110" s="75"/>
      <c r="AU110" s="75"/>
    </row>
    <row r="111" spans="1:47" x14ac:dyDescent="0.25">
      <c r="A111" s="89"/>
      <c r="B111" s="88"/>
      <c r="C111" s="88"/>
      <c r="D111" s="88"/>
      <c r="E111" s="90"/>
      <c r="F111" s="88"/>
      <c r="G111" s="88"/>
      <c r="H111" s="88"/>
      <c r="I111" s="75">
        <f>I106+G111-H111</f>
        <v>244</v>
      </c>
      <c r="J111" s="74"/>
      <c r="K111" s="88"/>
      <c r="L111" s="88"/>
      <c r="M111" s="88"/>
      <c r="N111" s="88"/>
      <c r="O111" s="75">
        <f t="shared" ref="O111:O127" si="78">+SUM(K111:N111)</f>
        <v>0</v>
      </c>
      <c r="P111" s="74"/>
      <c r="Q111" s="88"/>
      <c r="R111" s="88"/>
      <c r="S111" s="88"/>
      <c r="T111" s="88"/>
      <c r="U111" s="88"/>
      <c r="V111" s="88"/>
      <c r="W111" s="88"/>
      <c r="X111" s="88"/>
      <c r="Y111" s="88"/>
      <c r="Z111" s="88"/>
      <c r="AA111" s="88"/>
      <c r="AB111" s="88"/>
      <c r="AC111" s="88"/>
      <c r="AD111" s="88"/>
      <c r="AE111" s="75">
        <f t="shared" ref="AE111:AE128" si="79">+SUM(Q111:AD111)</f>
        <v>0</v>
      </c>
      <c r="AF111" s="75"/>
      <c r="AG111" s="88"/>
      <c r="AH111" s="88"/>
      <c r="AI111" s="88"/>
      <c r="AJ111" s="88"/>
      <c r="AK111" s="88"/>
      <c r="AL111" s="88"/>
      <c r="AM111" s="75">
        <f t="shared" ref="AM111:AM127" si="80">+SUM(AG111:AL111)</f>
        <v>0</v>
      </c>
      <c r="AN111" s="74"/>
      <c r="AO111" s="88"/>
      <c r="AP111" s="88"/>
      <c r="AQ111" s="88"/>
      <c r="AR111" s="88"/>
      <c r="AS111" s="88"/>
      <c r="AT111" s="88"/>
      <c r="AU111" s="88">
        <f t="shared" ref="AU111:AU128" si="81">+SUM(AO111:AT111)</f>
        <v>0</v>
      </c>
    </row>
    <row r="112" spans="1:47" x14ac:dyDescent="0.25">
      <c r="A112" s="89"/>
      <c r="B112" s="88"/>
      <c r="C112" s="88"/>
      <c r="D112" s="88"/>
      <c r="E112" s="90"/>
      <c r="F112" s="88"/>
      <c r="G112" s="88"/>
      <c r="H112" s="88"/>
      <c r="I112" s="75">
        <f t="shared" ref="I112:I127" si="82">I111+G112-H112</f>
        <v>244</v>
      </c>
      <c r="J112" s="74"/>
      <c r="K112" s="88"/>
      <c r="L112" s="88"/>
      <c r="M112" s="88"/>
      <c r="N112" s="88"/>
      <c r="O112" s="75">
        <f t="shared" si="78"/>
        <v>0</v>
      </c>
      <c r="P112" s="74"/>
      <c r="Q112" s="88"/>
      <c r="R112" s="88"/>
      <c r="S112" s="88"/>
      <c r="T112" s="88"/>
      <c r="U112" s="88"/>
      <c r="V112" s="88"/>
      <c r="W112" s="88"/>
      <c r="X112" s="88"/>
      <c r="Y112" s="88"/>
      <c r="Z112" s="88"/>
      <c r="AA112" s="88"/>
      <c r="AB112" s="88"/>
      <c r="AC112" s="88"/>
      <c r="AD112" s="88"/>
      <c r="AE112" s="75">
        <f t="shared" si="79"/>
        <v>0</v>
      </c>
      <c r="AF112" s="75"/>
      <c r="AG112" s="88"/>
      <c r="AH112" s="88"/>
      <c r="AI112" s="88"/>
      <c r="AJ112" s="88"/>
      <c r="AK112" s="88"/>
      <c r="AL112" s="88"/>
      <c r="AM112" s="75">
        <f t="shared" si="80"/>
        <v>0</v>
      </c>
      <c r="AN112" s="74"/>
      <c r="AO112" s="88"/>
      <c r="AP112" s="88"/>
      <c r="AQ112" s="88"/>
      <c r="AR112" s="88"/>
      <c r="AS112" s="88"/>
      <c r="AT112" s="88"/>
      <c r="AU112" s="88">
        <f t="shared" si="81"/>
        <v>0</v>
      </c>
    </row>
    <row r="113" spans="1:47" x14ac:dyDescent="0.25">
      <c r="A113" s="89"/>
      <c r="B113" s="88"/>
      <c r="C113" s="88"/>
      <c r="D113" s="88"/>
      <c r="E113" s="90"/>
      <c r="F113" s="88"/>
      <c r="G113" s="88"/>
      <c r="H113" s="88"/>
      <c r="I113" s="75">
        <f t="shared" si="82"/>
        <v>244</v>
      </c>
      <c r="J113" s="74"/>
      <c r="K113" s="88"/>
      <c r="L113" s="88"/>
      <c r="M113" s="88"/>
      <c r="N113" s="88"/>
      <c r="O113" s="75">
        <f t="shared" si="78"/>
        <v>0</v>
      </c>
      <c r="P113" s="74"/>
      <c r="Q113" s="88"/>
      <c r="R113" s="88"/>
      <c r="S113" s="88"/>
      <c r="T113" s="88"/>
      <c r="U113" s="88"/>
      <c r="V113" s="88"/>
      <c r="W113" s="88"/>
      <c r="X113" s="88"/>
      <c r="Y113" s="88"/>
      <c r="Z113" s="88"/>
      <c r="AA113" s="88"/>
      <c r="AB113" s="88"/>
      <c r="AC113" s="88"/>
      <c r="AD113" s="88"/>
      <c r="AE113" s="75">
        <f t="shared" si="79"/>
        <v>0</v>
      </c>
      <c r="AF113" s="75"/>
      <c r="AG113" s="88"/>
      <c r="AH113" s="88"/>
      <c r="AI113" s="88"/>
      <c r="AJ113" s="88"/>
      <c r="AK113" s="88"/>
      <c r="AL113" s="88"/>
      <c r="AM113" s="75">
        <f t="shared" si="80"/>
        <v>0</v>
      </c>
      <c r="AN113" s="74"/>
      <c r="AO113" s="88"/>
      <c r="AP113" s="88"/>
      <c r="AQ113" s="88"/>
      <c r="AR113" s="88"/>
      <c r="AS113" s="88"/>
      <c r="AT113" s="88"/>
      <c r="AU113" s="88">
        <f t="shared" si="81"/>
        <v>0</v>
      </c>
    </row>
    <row r="114" spans="1:47" x14ac:dyDescent="0.25">
      <c r="A114" s="89"/>
      <c r="B114" s="88"/>
      <c r="C114" s="88"/>
      <c r="D114" s="88"/>
      <c r="E114" s="90"/>
      <c r="F114" s="88"/>
      <c r="G114" s="88"/>
      <c r="H114" s="88"/>
      <c r="I114" s="75">
        <f t="shared" si="82"/>
        <v>244</v>
      </c>
      <c r="J114" s="74"/>
      <c r="K114" s="88"/>
      <c r="L114" s="88"/>
      <c r="M114" s="88"/>
      <c r="N114" s="88"/>
      <c r="O114" s="75">
        <f t="shared" si="78"/>
        <v>0</v>
      </c>
      <c r="P114" s="74"/>
      <c r="Q114" s="88"/>
      <c r="R114" s="88"/>
      <c r="S114" s="88"/>
      <c r="T114" s="88"/>
      <c r="U114" s="88"/>
      <c r="V114" s="88"/>
      <c r="W114" s="88"/>
      <c r="X114" s="88"/>
      <c r="Y114" s="88"/>
      <c r="Z114" s="88"/>
      <c r="AA114" s="88"/>
      <c r="AB114" s="88"/>
      <c r="AC114" s="88"/>
      <c r="AD114" s="88"/>
      <c r="AE114" s="75">
        <f t="shared" si="79"/>
        <v>0</v>
      </c>
      <c r="AF114" s="75"/>
      <c r="AG114" s="88"/>
      <c r="AH114" s="88"/>
      <c r="AI114" s="88"/>
      <c r="AJ114" s="88"/>
      <c r="AK114" s="88"/>
      <c r="AL114" s="88"/>
      <c r="AM114" s="75">
        <f t="shared" si="80"/>
        <v>0</v>
      </c>
      <c r="AN114" s="74"/>
      <c r="AO114" s="88"/>
      <c r="AP114" s="88"/>
      <c r="AQ114" s="88"/>
      <c r="AR114" s="88"/>
      <c r="AS114" s="88"/>
      <c r="AT114" s="88"/>
      <c r="AU114" s="88">
        <f t="shared" si="81"/>
        <v>0</v>
      </c>
    </row>
    <row r="115" spans="1:47" x14ac:dyDescent="0.25">
      <c r="A115" s="89"/>
      <c r="B115" s="88"/>
      <c r="C115" s="88"/>
      <c r="D115" s="88"/>
      <c r="E115" s="90"/>
      <c r="F115" s="88"/>
      <c r="G115" s="88"/>
      <c r="H115" s="88"/>
      <c r="I115" s="75">
        <f t="shared" si="82"/>
        <v>244</v>
      </c>
      <c r="J115" s="74"/>
      <c r="K115" s="88"/>
      <c r="L115" s="88"/>
      <c r="M115" s="88"/>
      <c r="N115" s="88"/>
      <c r="O115" s="75">
        <f t="shared" si="78"/>
        <v>0</v>
      </c>
      <c r="P115" s="74"/>
      <c r="Q115" s="88"/>
      <c r="R115" s="88"/>
      <c r="S115" s="88"/>
      <c r="T115" s="88"/>
      <c r="U115" s="88"/>
      <c r="V115" s="88"/>
      <c r="W115" s="88"/>
      <c r="X115" s="88"/>
      <c r="Y115" s="88"/>
      <c r="Z115" s="88"/>
      <c r="AA115" s="88"/>
      <c r="AB115" s="88"/>
      <c r="AC115" s="88"/>
      <c r="AD115" s="88"/>
      <c r="AE115" s="75">
        <f t="shared" si="79"/>
        <v>0</v>
      </c>
      <c r="AF115" s="75"/>
      <c r="AG115" s="88"/>
      <c r="AH115" s="88"/>
      <c r="AI115" s="88"/>
      <c r="AJ115" s="88"/>
      <c r="AK115" s="88"/>
      <c r="AL115" s="88"/>
      <c r="AM115" s="75">
        <f t="shared" si="80"/>
        <v>0</v>
      </c>
      <c r="AN115" s="74"/>
      <c r="AO115" s="88"/>
      <c r="AP115" s="88"/>
      <c r="AQ115" s="88"/>
      <c r="AR115" s="88"/>
      <c r="AS115" s="88"/>
      <c r="AT115" s="88"/>
      <c r="AU115" s="88">
        <f t="shared" si="81"/>
        <v>0</v>
      </c>
    </row>
    <row r="116" spans="1:47" x14ac:dyDescent="0.25">
      <c r="A116" s="89"/>
      <c r="B116" s="88"/>
      <c r="C116" s="88"/>
      <c r="D116" s="88"/>
      <c r="E116" s="90"/>
      <c r="F116" s="88"/>
      <c r="G116" s="88"/>
      <c r="H116" s="88"/>
      <c r="I116" s="75">
        <f t="shared" si="82"/>
        <v>244</v>
      </c>
      <c r="J116" s="74"/>
      <c r="K116" s="88"/>
      <c r="L116" s="88"/>
      <c r="M116" s="88"/>
      <c r="N116" s="88"/>
      <c r="O116" s="75">
        <f t="shared" si="78"/>
        <v>0</v>
      </c>
      <c r="P116" s="74"/>
      <c r="Q116" s="88"/>
      <c r="R116" s="88"/>
      <c r="S116" s="88"/>
      <c r="T116" s="88"/>
      <c r="U116" s="88"/>
      <c r="V116" s="88"/>
      <c r="W116" s="88"/>
      <c r="X116" s="88"/>
      <c r="Y116" s="88"/>
      <c r="Z116" s="88"/>
      <c r="AA116" s="88"/>
      <c r="AB116" s="88"/>
      <c r="AC116" s="88"/>
      <c r="AD116" s="88"/>
      <c r="AE116" s="75">
        <f t="shared" si="79"/>
        <v>0</v>
      </c>
      <c r="AF116" s="75"/>
      <c r="AG116" s="88"/>
      <c r="AH116" s="88"/>
      <c r="AI116" s="88"/>
      <c r="AJ116" s="88"/>
      <c r="AK116" s="88"/>
      <c r="AL116" s="88"/>
      <c r="AM116" s="75">
        <f t="shared" si="80"/>
        <v>0</v>
      </c>
      <c r="AN116" s="74"/>
      <c r="AO116" s="88"/>
      <c r="AP116" s="88"/>
      <c r="AQ116" s="88"/>
      <c r="AR116" s="88"/>
      <c r="AS116" s="88"/>
      <c r="AT116" s="88"/>
      <c r="AU116" s="88">
        <f t="shared" si="81"/>
        <v>0</v>
      </c>
    </row>
    <row r="117" spans="1:47" x14ac:dyDescent="0.25">
      <c r="A117" s="89"/>
      <c r="B117" s="88"/>
      <c r="C117" s="88"/>
      <c r="D117" s="88"/>
      <c r="E117" s="90"/>
      <c r="F117" s="88"/>
      <c r="G117" s="88"/>
      <c r="H117" s="88"/>
      <c r="I117" s="75">
        <f t="shared" si="82"/>
        <v>244</v>
      </c>
      <c r="J117" s="74"/>
      <c r="K117" s="88"/>
      <c r="L117" s="88"/>
      <c r="M117" s="88"/>
      <c r="N117" s="88"/>
      <c r="O117" s="75">
        <f t="shared" si="78"/>
        <v>0</v>
      </c>
      <c r="P117" s="74"/>
      <c r="Q117" s="88"/>
      <c r="R117" s="88"/>
      <c r="S117" s="88"/>
      <c r="T117" s="88"/>
      <c r="U117" s="88"/>
      <c r="V117" s="88"/>
      <c r="W117" s="88"/>
      <c r="X117" s="88"/>
      <c r="Y117" s="88"/>
      <c r="Z117" s="88"/>
      <c r="AA117" s="88"/>
      <c r="AB117" s="88"/>
      <c r="AC117" s="88"/>
      <c r="AD117" s="88"/>
      <c r="AE117" s="75">
        <f t="shared" si="79"/>
        <v>0</v>
      </c>
      <c r="AF117" s="75"/>
      <c r="AG117" s="88"/>
      <c r="AH117" s="88"/>
      <c r="AI117" s="88"/>
      <c r="AJ117" s="88"/>
      <c r="AK117" s="88"/>
      <c r="AL117" s="88"/>
      <c r="AM117" s="75">
        <f t="shared" si="80"/>
        <v>0</v>
      </c>
      <c r="AN117" s="74"/>
      <c r="AO117" s="88"/>
      <c r="AP117" s="88"/>
      <c r="AQ117" s="88"/>
      <c r="AR117" s="88"/>
      <c r="AS117" s="88"/>
      <c r="AT117" s="88"/>
      <c r="AU117" s="88">
        <f t="shared" si="81"/>
        <v>0</v>
      </c>
    </row>
    <row r="118" spans="1:47" x14ac:dyDescent="0.25">
      <c r="A118" s="89"/>
      <c r="B118" s="88"/>
      <c r="C118" s="88"/>
      <c r="D118" s="88"/>
      <c r="E118" s="90"/>
      <c r="F118" s="88"/>
      <c r="G118" s="88"/>
      <c r="H118" s="88"/>
      <c r="I118" s="75">
        <f t="shared" si="82"/>
        <v>244</v>
      </c>
      <c r="J118" s="74"/>
      <c r="K118" s="88"/>
      <c r="L118" s="88"/>
      <c r="M118" s="88"/>
      <c r="N118" s="88"/>
      <c r="O118" s="75">
        <f t="shared" si="78"/>
        <v>0</v>
      </c>
      <c r="P118" s="74"/>
      <c r="Q118" s="88"/>
      <c r="R118" s="88"/>
      <c r="S118" s="88"/>
      <c r="T118" s="88"/>
      <c r="U118" s="88"/>
      <c r="V118" s="88"/>
      <c r="W118" s="88"/>
      <c r="X118" s="88"/>
      <c r="Y118" s="88"/>
      <c r="Z118" s="88"/>
      <c r="AA118" s="88"/>
      <c r="AB118" s="88"/>
      <c r="AC118" s="88"/>
      <c r="AD118" s="88"/>
      <c r="AE118" s="75">
        <f t="shared" si="79"/>
        <v>0</v>
      </c>
      <c r="AF118" s="75"/>
      <c r="AG118" s="88"/>
      <c r="AH118" s="88"/>
      <c r="AI118" s="88"/>
      <c r="AJ118" s="88"/>
      <c r="AK118" s="88"/>
      <c r="AL118" s="88"/>
      <c r="AM118" s="75">
        <f t="shared" si="80"/>
        <v>0</v>
      </c>
      <c r="AN118" s="74"/>
      <c r="AO118" s="88"/>
      <c r="AP118" s="88"/>
      <c r="AQ118" s="88"/>
      <c r="AR118" s="88"/>
      <c r="AS118" s="88"/>
      <c r="AT118" s="88"/>
      <c r="AU118" s="88">
        <f t="shared" si="81"/>
        <v>0</v>
      </c>
    </row>
    <row r="119" spans="1:47" x14ac:dyDescent="0.25">
      <c r="A119" s="89"/>
      <c r="B119" s="88"/>
      <c r="C119" s="88"/>
      <c r="D119" s="88"/>
      <c r="E119" s="90"/>
      <c r="F119" s="88"/>
      <c r="G119" s="88"/>
      <c r="H119" s="88"/>
      <c r="I119" s="75">
        <f t="shared" si="82"/>
        <v>244</v>
      </c>
      <c r="J119" s="74"/>
      <c r="K119" s="88"/>
      <c r="L119" s="88"/>
      <c r="M119" s="88"/>
      <c r="N119" s="88"/>
      <c r="O119" s="75">
        <f t="shared" si="78"/>
        <v>0</v>
      </c>
      <c r="P119" s="74"/>
      <c r="Q119" s="88"/>
      <c r="R119" s="88"/>
      <c r="S119" s="88"/>
      <c r="T119" s="88"/>
      <c r="U119" s="88"/>
      <c r="V119" s="88"/>
      <c r="W119" s="88"/>
      <c r="X119" s="88"/>
      <c r="Y119" s="88"/>
      <c r="Z119" s="88"/>
      <c r="AA119" s="88"/>
      <c r="AB119" s="88"/>
      <c r="AC119" s="88"/>
      <c r="AD119" s="88"/>
      <c r="AE119" s="75">
        <f t="shared" ref="AE119:AE122" si="83">+SUM(Q119:AD119)</f>
        <v>0</v>
      </c>
      <c r="AF119" s="75"/>
      <c r="AG119" s="88"/>
      <c r="AH119" s="88"/>
      <c r="AI119" s="88"/>
      <c r="AJ119" s="88"/>
      <c r="AK119" s="88"/>
      <c r="AL119" s="88"/>
      <c r="AM119" s="75">
        <f t="shared" ref="AM119:AM122" si="84">+SUM(AG119:AL119)</f>
        <v>0</v>
      </c>
      <c r="AN119" s="74"/>
      <c r="AO119" s="88"/>
      <c r="AP119" s="88"/>
      <c r="AQ119" s="88"/>
      <c r="AR119" s="88"/>
      <c r="AS119" s="88"/>
      <c r="AT119" s="88"/>
      <c r="AU119" s="88">
        <f t="shared" ref="AU119:AU122" si="85">+SUM(AO119:AT119)</f>
        <v>0</v>
      </c>
    </row>
    <row r="120" spans="1:47" x14ac:dyDescent="0.25">
      <c r="A120" s="89"/>
      <c r="B120" s="88"/>
      <c r="C120" s="88"/>
      <c r="D120" s="88"/>
      <c r="E120" s="90"/>
      <c r="F120" s="88"/>
      <c r="G120" s="88"/>
      <c r="H120" s="88"/>
      <c r="I120" s="75">
        <f t="shared" si="82"/>
        <v>244</v>
      </c>
      <c r="J120" s="74"/>
      <c r="K120" s="88"/>
      <c r="L120" s="88"/>
      <c r="M120" s="88"/>
      <c r="N120" s="88"/>
      <c r="O120" s="75">
        <f t="shared" si="78"/>
        <v>0</v>
      </c>
      <c r="P120" s="74"/>
      <c r="Q120" s="88"/>
      <c r="R120" s="88"/>
      <c r="S120" s="88"/>
      <c r="T120" s="88"/>
      <c r="U120" s="88"/>
      <c r="V120" s="88"/>
      <c r="W120" s="88"/>
      <c r="X120" s="88"/>
      <c r="Y120" s="88"/>
      <c r="Z120" s="88"/>
      <c r="AA120" s="88"/>
      <c r="AB120" s="88"/>
      <c r="AC120" s="88"/>
      <c r="AD120" s="88"/>
      <c r="AE120" s="75">
        <f t="shared" si="83"/>
        <v>0</v>
      </c>
      <c r="AF120" s="75"/>
      <c r="AG120" s="88"/>
      <c r="AH120" s="88"/>
      <c r="AI120" s="88"/>
      <c r="AJ120" s="88"/>
      <c r="AK120" s="88"/>
      <c r="AL120" s="88"/>
      <c r="AM120" s="75">
        <f t="shared" si="84"/>
        <v>0</v>
      </c>
      <c r="AN120" s="74"/>
      <c r="AO120" s="88"/>
      <c r="AP120" s="88"/>
      <c r="AQ120" s="88"/>
      <c r="AR120" s="88"/>
      <c r="AS120" s="88"/>
      <c r="AT120" s="88"/>
      <c r="AU120" s="88">
        <f t="shared" si="85"/>
        <v>0</v>
      </c>
    </row>
    <row r="121" spans="1:47" x14ac:dyDescent="0.25">
      <c r="A121" s="89"/>
      <c r="B121" s="88"/>
      <c r="C121" s="88"/>
      <c r="D121" s="88"/>
      <c r="E121" s="90"/>
      <c r="F121" s="88"/>
      <c r="G121" s="88"/>
      <c r="H121" s="88"/>
      <c r="I121" s="75">
        <f t="shared" si="82"/>
        <v>244</v>
      </c>
      <c r="J121" s="74"/>
      <c r="K121" s="88"/>
      <c r="L121" s="88"/>
      <c r="M121" s="88"/>
      <c r="N121" s="88"/>
      <c r="O121" s="75">
        <f t="shared" si="78"/>
        <v>0</v>
      </c>
      <c r="P121" s="74"/>
      <c r="Q121" s="88"/>
      <c r="R121" s="88"/>
      <c r="S121" s="88"/>
      <c r="T121" s="88"/>
      <c r="U121" s="88"/>
      <c r="V121" s="88"/>
      <c r="W121" s="88"/>
      <c r="X121" s="88"/>
      <c r="Y121" s="88"/>
      <c r="Z121" s="88"/>
      <c r="AA121" s="88"/>
      <c r="AB121" s="88"/>
      <c r="AC121" s="88"/>
      <c r="AD121" s="88"/>
      <c r="AE121" s="75">
        <f t="shared" si="83"/>
        <v>0</v>
      </c>
      <c r="AF121" s="75"/>
      <c r="AG121" s="88"/>
      <c r="AH121" s="88"/>
      <c r="AI121" s="88"/>
      <c r="AJ121" s="88"/>
      <c r="AK121" s="88"/>
      <c r="AL121" s="88"/>
      <c r="AM121" s="75">
        <f t="shared" si="84"/>
        <v>0</v>
      </c>
      <c r="AN121" s="74"/>
      <c r="AO121" s="88"/>
      <c r="AP121" s="88"/>
      <c r="AQ121" s="88"/>
      <c r="AR121" s="88"/>
      <c r="AS121" s="88"/>
      <c r="AT121" s="88"/>
      <c r="AU121" s="88">
        <f t="shared" si="85"/>
        <v>0</v>
      </c>
    </row>
    <row r="122" spans="1:47" x14ac:dyDescent="0.25">
      <c r="A122" s="89"/>
      <c r="B122" s="88"/>
      <c r="C122" s="88"/>
      <c r="D122" s="88"/>
      <c r="E122" s="90"/>
      <c r="F122" s="88"/>
      <c r="G122" s="88"/>
      <c r="H122" s="88"/>
      <c r="I122" s="75">
        <f t="shared" si="82"/>
        <v>244</v>
      </c>
      <c r="J122" s="74"/>
      <c r="K122" s="88"/>
      <c r="L122" s="88"/>
      <c r="M122" s="88"/>
      <c r="N122" s="88"/>
      <c r="O122" s="75">
        <f t="shared" si="78"/>
        <v>0</v>
      </c>
      <c r="P122" s="74"/>
      <c r="Q122" s="88"/>
      <c r="R122" s="88"/>
      <c r="S122" s="88"/>
      <c r="T122" s="88"/>
      <c r="U122" s="88"/>
      <c r="V122" s="88"/>
      <c r="W122" s="88"/>
      <c r="X122" s="88"/>
      <c r="Y122" s="88"/>
      <c r="Z122" s="88"/>
      <c r="AA122" s="88"/>
      <c r="AB122" s="88"/>
      <c r="AC122" s="88"/>
      <c r="AD122" s="88"/>
      <c r="AE122" s="75">
        <f t="shared" si="83"/>
        <v>0</v>
      </c>
      <c r="AF122" s="75"/>
      <c r="AG122" s="88"/>
      <c r="AH122" s="88"/>
      <c r="AI122" s="88"/>
      <c r="AJ122" s="88"/>
      <c r="AK122" s="88"/>
      <c r="AL122" s="88"/>
      <c r="AM122" s="75">
        <f t="shared" si="84"/>
        <v>0</v>
      </c>
      <c r="AN122" s="74"/>
      <c r="AO122" s="88"/>
      <c r="AP122" s="88"/>
      <c r="AQ122" s="88"/>
      <c r="AR122" s="88"/>
      <c r="AS122" s="88"/>
      <c r="AT122" s="88"/>
      <c r="AU122" s="88">
        <f t="shared" si="85"/>
        <v>0</v>
      </c>
    </row>
    <row r="123" spans="1:47" x14ac:dyDescent="0.25">
      <c r="A123" s="89"/>
      <c r="B123" s="88"/>
      <c r="C123" s="88"/>
      <c r="D123" s="88"/>
      <c r="E123" s="90"/>
      <c r="F123" s="88"/>
      <c r="G123" s="88"/>
      <c r="H123" s="88"/>
      <c r="I123" s="75">
        <f t="shared" si="82"/>
        <v>244</v>
      </c>
      <c r="J123" s="74"/>
      <c r="K123" s="88"/>
      <c r="L123" s="88"/>
      <c r="M123" s="88"/>
      <c r="N123" s="88"/>
      <c r="O123" s="75">
        <f t="shared" si="78"/>
        <v>0</v>
      </c>
      <c r="P123" s="74"/>
      <c r="Q123" s="88"/>
      <c r="R123" s="88"/>
      <c r="S123" s="88"/>
      <c r="T123" s="88"/>
      <c r="U123" s="88"/>
      <c r="V123" s="88"/>
      <c r="W123" s="88"/>
      <c r="X123" s="88"/>
      <c r="Y123" s="88"/>
      <c r="Z123" s="88"/>
      <c r="AA123" s="88"/>
      <c r="AB123" s="88"/>
      <c r="AC123" s="88"/>
      <c r="AD123" s="88"/>
      <c r="AE123" s="75">
        <f t="shared" si="79"/>
        <v>0</v>
      </c>
      <c r="AF123" s="75"/>
      <c r="AG123" s="88"/>
      <c r="AH123" s="88"/>
      <c r="AI123" s="88"/>
      <c r="AJ123" s="88"/>
      <c r="AK123" s="88"/>
      <c r="AL123" s="88"/>
      <c r="AM123" s="75">
        <f t="shared" si="80"/>
        <v>0</v>
      </c>
      <c r="AN123" s="74"/>
      <c r="AO123" s="88"/>
      <c r="AP123" s="88"/>
      <c r="AQ123" s="88"/>
      <c r="AR123" s="88"/>
      <c r="AS123" s="88"/>
      <c r="AT123" s="88"/>
      <c r="AU123" s="88">
        <f t="shared" si="81"/>
        <v>0</v>
      </c>
    </row>
    <row r="124" spans="1:47" x14ac:dyDescent="0.25">
      <c r="A124" s="89"/>
      <c r="B124" s="88"/>
      <c r="C124" s="88"/>
      <c r="D124" s="88"/>
      <c r="E124" s="90"/>
      <c r="F124" s="88"/>
      <c r="G124" s="88"/>
      <c r="H124" s="88"/>
      <c r="I124" s="75">
        <f t="shared" si="82"/>
        <v>244</v>
      </c>
      <c r="J124" s="74"/>
      <c r="K124" s="88"/>
      <c r="L124" s="88"/>
      <c r="M124" s="88"/>
      <c r="N124" s="88"/>
      <c r="O124" s="75">
        <f t="shared" si="78"/>
        <v>0</v>
      </c>
      <c r="P124" s="74"/>
      <c r="Q124" s="88"/>
      <c r="R124" s="88"/>
      <c r="S124" s="88"/>
      <c r="T124" s="88"/>
      <c r="U124" s="88"/>
      <c r="V124" s="88"/>
      <c r="W124" s="88"/>
      <c r="X124" s="88"/>
      <c r="Y124" s="88"/>
      <c r="Z124" s="88"/>
      <c r="AA124" s="88"/>
      <c r="AB124" s="88"/>
      <c r="AC124" s="88"/>
      <c r="AD124" s="88"/>
      <c r="AE124" s="75">
        <f t="shared" si="79"/>
        <v>0</v>
      </c>
      <c r="AF124" s="75"/>
      <c r="AG124" s="88"/>
      <c r="AH124" s="88"/>
      <c r="AI124" s="88"/>
      <c r="AJ124" s="88"/>
      <c r="AK124" s="88"/>
      <c r="AL124" s="88"/>
      <c r="AM124" s="75">
        <f t="shared" si="80"/>
        <v>0</v>
      </c>
      <c r="AN124" s="74"/>
      <c r="AO124" s="88"/>
      <c r="AP124" s="88"/>
      <c r="AQ124" s="88"/>
      <c r="AR124" s="88"/>
      <c r="AS124" s="88"/>
      <c r="AT124" s="88"/>
      <c r="AU124" s="88">
        <f t="shared" si="81"/>
        <v>0</v>
      </c>
    </row>
    <row r="125" spans="1:47" x14ac:dyDescent="0.25">
      <c r="A125" s="89"/>
      <c r="B125" s="88"/>
      <c r="C125" s="88"/>
      <c r="D125" s="88"/>
      <c r="E125" s="90"/>
      <c r="F125" s="88"/>
      <c r="G125" s="88"/>
      <c r="H125" s="88"/>
      <c r="I125" s="75">
        <f t="shared" si="82"/>
        <v>244</v>
      </c>
      <c r="J125" s="74"/>
      <c r="K125" s="88"/>
      <c r="L125" s="88"/>
      <c r="M125" s="88"/>
      <c r="N125" s="88"/>
      <c r="O125" s="75">
        <f t="shared" si="78"/>
        <v>0</v>
      </c>
      <c r="P125" s="74"/>
      <c r="Q125" s="88"/>
      <c r="R125" s="88"/>
      <c r="S125" s="88"/>
      <c r="T125" s="88"/>
      <c r="U125" s="88"/>
      <c r="V125" s="88"/>
      <c r="W125" s="88"/>
      <c r="X125" s="88"/>
      <c r="Y125" s="88"/>
      <c r="Z125" s="88"/>
      <c r="AA125" s="88"/>
      <c r="AB125" s="88"/>
      <c r="AC125" s="88"/>
      <c r="AD125" s="88"/>
      <c r="AE125" s="75">
        <f t="shared" si="79"/>
        <v>0</v>
      </c>
      <c r="AF125" s="75"/>
      <c r="AG125" s="88"/>
      <c r="AH125" s="88"/>
      <c r="AI125" s="88"/>
      <c r="AJ125" s="88"/>
      <c r="AK125" s="88"/>
      <c r="AL125" s="88"/>
      <c r="AM125" s="75">
        <f t="shared" si="80"/>
        <v>0</v>
      </c>
      <c r="AN125" s="74"/>
      <c r="AO125" s="88"/>
      <c r="AP125" s="88"/>
      <c r="AQ125" s="88"/>
      <c r="AR125" s="88"/>
      <c r="AS125" s="88"/>
      <c r="AT125" s="88"/>
      <c r="AU125" s="88">
        <f t="shared" si="81"/>
        <v>0</v>
      </c>
    </row>
    <row r="126" spans="1:47" x14ac:dyDescent="0.25">
      <c r="A126" s="89"/>
      <c r="B126" s="88"/>
      <c r="C126" s="88"/>
      <c r="D126" s="88"/>
      <c r="E126" s="90"/>
      <c r="F126" s="88"/>
      <c r="G126" s="88"/>
      <c r="H126" s="88"/>
      <c r="I126" s="75">
        <f t="shared" si="82"/>
        <v>244</v>
      </c>
      <c r="J126" s="74"/>
      <c r="K126" s="88"/>
      <c r="L126" s="88"/>
      <c r="M126" s="88"/>
      <c r="N126" s="88"/>
      <c r="O126" s="75">
        <f t="shared" si="78"/>
        <v>0</v>
      </c>
      <c r="P126" s="74"/>
      <c r="Q126" s="88"/>
      <c r="R126" s="88"/>
      <c r="S126" s="88"/>
      <c r="T126" s="88"/>
      <c r="U126" s="88"/>
      <c r="V126" s="88"/>
      <c r="W126" s="88"/>
      <c r="X126" s="88"/>
      <c r="Y126" s="88"/>
      <c r="Z126" s="88"/>
      <c r="AA126" s="88"/>
      <c r="AB126" s="88"/>
      <c r="AC126" s="88"/>
      <c r="AD126" s="88"/>
      <c r="AE126" s="75">
        <f t="shared" si="79"/>
        <v>0</v>
      </c>
      <c r="AF126" s="75"/>
      <c r="AG126" s="88"/>
      <c r="AH126" s="88"/>
      <c r="AI126" s="88"/>
      <c r="AJ126" s="88"/>
      <c r="AK126" s="88"/>
      <c r="AL126" s="88"/>
      <c r="AM126" s="75">
        <f t="shared" si="80"/>
        <v>0</v>
      </c>
      <c r="AN126" s="74"/>
      <c r="AO126" s="88"/>
      <c r="AP126" s="88"/>
      <c r="AQ126" s="88"/>
      <c r="AR126" s="88"/>
      <c r="AS126" s="88"/>
      <c r="AT126" s="88"/>
      <c r="AU126" s="88">
        <f t="shared" si="81"/>
        <v>0</v>
      </c>
    </row>
    <row r="127" spans="1:47" x14ac:dyDescent="0.25">
      <c r="A127" s="89"/>
      <c r="B127" s="88"/>
      <c r="C127" s="88"/>
      <c r="D127" s="88"/>
      <c r="E127" s="90"/>
      <c r="F127" s="88"/>
      <c r="G127" s="88"/>
      <c r="H127" s="88"/>
      <c r="I127" s="75">
        <f t="shared" si="82"/>
        <v>244</v>
      </c>
      <c r="J127" s="74"/>
      <c r="K127" s="88"/>
      <c r="L127" s="88"/>
      <c r="M127" s="88"/>
      <c r="N127" s="88"/>
      <c r="O127" s="75">
        <f t="shared" si="78"/>
        <v>0</v>
      </c>
      <c r="P127" s="74"/>
      <c r="Q127" s="88"/>
      <c r="R127" s="88"/>
      <c r="S127" s="88"/>
      <c r="T127" s="88"/>
      <c r="U127" s="88"/>
      <c r="V127" s="88"/>
      <c r="W127" s="88"/>
      <c r="X127" s="88"/>
      <c r="Y127" s="88"/>
      <c r="Z127" s="88"/>
      <c r="AA127" s="88"/>
      <c r="AB127" s="88"/>
      <c r="AC127" s="88"/>
      <c r="AD127" s="88"/>
      <c r="AE127" s="75">
        <f t="shared" si="79"/>
        <v>0</v>
      </c>
      <c r="AF127" s="75"/>
      <c r="AG127" s="88"/>
      <c r="AH127" s="88"/>
      <c r="AI127" s="88"/>
      <c r="AJ127" s="88"/>
      <c r="AK127" s="88"/>
      <c r="AL127" s="88"/>
      <c r="AM127" s="75">
        <f t="shared" si="80"/>
        <v>0</v>
      </c>
      <c r="AN127" s="74"/>
      <c r="AO127" s="88"/>
      <c r="AP127" s="88"/>
      <c r="AQ127" s="88"/>
      <c r="AR127" s="88"/>
      <c r="AS127" s="88"/>
      <c r="AT127" s="88"/>
      <c r="AU127" s="88">
        <f t="shared" si="81"/>
        <v>0</v>
      </c>
    </row>
    <row r="128" spans="1:47" ht="13.25" customHeight="1" x14ac:dyDescent="0.25">
      <c r="A128" s="341" t="s">
        <v>126</v>
      </c>
      <c r="B128" s="74" t="s">
        <v>203</v>
      </c>
      <c r="C128" s="74" t="s">
        <v>59</v>
      </c>
      <c r="D128" s="74"/>
      <c r="E128" s="91"/>
      <c r="F128" s="74"/>
      <c r="G128" s="75"/>
      <c r="H128" s="75"/>
      <c r="I128" s="75"/>
      <c r="J128" s="74"/>
      <c r="K128" s="75"/>
      <c r="L128" s="75"/>
      <c r="M128" s="75"/>
      <c r="N128" s="75"/>
      <c r="O128" s="75"/>
      <c r="P128" s="74"/>
      <c r="Q128" s="77"/>
      <c r="R128" s="77"/>
      <c r="S128" s="77"/>
      <c r="T128" s="77"/>
      <c r="U128" s="77"/>
      <c r="V128" s="77"/>
      <c r="W128" s="77"/>
      <c r="X128" s="77"/>
      <c r="Y128" s="77"/>
      <c r="Z128" s="77"/>
      <c r="AA128" s="77"/>
      <c r="AB128" s="77"/>
      <c r="AC128" s="77"/>
      <c r="AD128" s="77"/>
      <c r="AE128" s="75">
        <f t="shared" si="79"/>
        <v>0</v>
      </c>
      <c r="AF128" s="75"/>
      <c r="AG128" s="75"/>
      <c r="AH128" s="75"/>
      <c r="AI128" s="75"/>
      <c r="AJ128" s="75"/>
      <c r="AK128" s="75"/>
      <c r="AL128" s="75"/>
      <c r="AM128" s="75"/>
      <c r="AN128" s="74"/>
      <c r="AO128" s="77"/>
      <c r="AP128" s="77"/>
      <c r="AQ128" s="77"/>
      <c r="AR128" s="77"/>
      <c r="AS128" s="77"/>
      <c r="AT128" s="77"/>
      <c r="AU128" s="75">
        <f t="shared" si="81"/>
        <v>0</v>
      </c>
    </row>
    <row r="129" spans="1:47" s="3" customFormat="1" x14ac:dyDescent="0.25">
      <c r="A129" s="342"/>
      <c r="B129" s="74"/>
      <c r="C129" s="78" t="s">
        <v>64</v>
      </c>
      <c r="D129" s="74"/>
      <c r="E129" s="92"/>
      <c r="F129" s="74"/>
      <c r="G129" s="79">
        <f>SUM(G111:G128)</f>
        <v>0</v>
      </c>
      <c r="H129" s="79">
        <f>SUM(H111:H128)</f>
        <v>0</v>
      </c>
      <c r="I129" s="79"/>
      <c r="J129" s="80">
        <f>SUM(J111:J128)</f>
        <v>0</v>
      </c>
      <c r="K129" s="79">
        <f>SUM(K111:K127)</f>
        <v>0</v>
      </c>
      <c r="L129" s="79">
        <f t="shared" ref="L129:AE129" si="86">SUM(L111:L128)</f>
        <v>0</v>
      </c>
      <c r="M129" s="79">
        <f t="shared" si="86"/>
        <v>0</v>
      </c>
      <c r="N129" s="79">
        <f t="shared" si="86"/>
        <v>0</v>
      </c>
      <c r="O129" s="79">
        <f t="shared" si="86"/>
        <v>0</v>
      </c>
      <c r="P129" s="80">
        <f t="shared" si="86"/>
        <v>0</v>
      </c>
      <c r="Q129" s="79">
        <f t="shared" si="86"/>
        <v>0</v>
      </c>
      <c r="R129" s="79">
        <f t="shared" si="86"/>
        <v>0</v>
      </c>
      <c r="S129" s="79">
        <f t="shared" si="86"/>
        <v>0</v>
      </c>
      <c r="T129" s="79">
        <f t="shared" si="86"/>
        <v>0</v>
      </c>
      <c r="U129" s="79">
        <f t="shared" si="86"/>
        <v>0</v>
      </c>
      <c r="V129" s="79">
        <f t="shared" si="86"/>
        <v>0</v>
      </c>
      <c r="W129" s="79">
        <f t="shared" si="86"/>
        <v>0</v>
      </c>
      <c r="X129" s="79">
        <f t="shared" si="86"/>
        <v>0</v>
      </c>
      <c r="Y129" s="79">
        <f t="shared" si="86"/>
        <v>0</v>
      </c>
      <c r="Z129" s="79">
        <f t="shared" si="86"/>
        <v>0</v>
      </c>
      <c r="AA129" s="79">
        <f t="shared" si="86"/>
        <v>0</v>
      </c>
      <c r="AB129" s="79">
        <f t="shared" si="86"/>
        <v>0</v>
      </c>
      <c r="AC129" s="79">
        <f t="shared" si="86"/>
        <v>0</v>
      </c>
      <c r="AD129" s="79">
        <f t="shared" si="86"/>
        <v>0</v>
      </c>
      <c r="AE129" s="79">
        <f t="shared" si="86"/>
        <v>0</v>
      </c>
      <c r="AF129" s="79"/>
      <c r="AG129" s="79">
        <f t="shared" ref="AG129:AU129" si="87">SUM(AG111:AG128)</f>
        <v>0</v>
      </c>
      <c r="AH129" s="79">
        <f t="shared" si="87"/>
        <v>0</v>
      </c>
      <c r="AI129" s="79">
        <f t="shared" si="87"/>
        <v>0</v>
      </c>
      <c r="AJ129" s="79">
        <f t="shared" si="87"/>
        <v>0</v>
      </c>
      <c r="AK129" s="79">
        <f t="shared" si="87"/>
        <v>0</v>
      </c>
      <c r="AL129" s="79">
        <f t="shared" si="87"/>
        <v>0</v>
      </c>
      <c r="AM129" s="79">
        <f t="shared" si="87"/>
        <v>0</v>
      </c>
      <c r="AN129" s="80"/>
      <c r="AO129" s="79">
        <f t="shared" si="87"/>
        <v>0</v>
      </c>
      <c r="AP129" s="79">
        <f t="shared" si="87"/>
        <v>0</v>
      </c>
      <c r="AQ129" s="79">
        <f t="shared" si="87"/>
        <v>0</v>
      </c>
      <c r="AR129" s="79">
        <f t="shared" si="87"/>
        <v>0</v>
      </c>
      <c r="AS129" s="79">
        <f t="shared" si="87"/>
        <v>0</v>
      </c>
      <c r="AT129" s="79">
        <f t="shared" si="87"/>
        <v>0</v>
      </c>
      <c r="AU129" s="79">
        <f t="shared" si="87"/>
        <v>0</v>
      </c>
    </row>
    <row r="130" spans="1:47" s="3" customFormat="1" ht="13" x14ac:dyDescent="0.25">
      <c r="A130" s="76" t="s">
        <v>134</v>
      </c>
      <c r="B130" s="74"/>
      <c r="C130" s="78" t="s">
        <v>61</v>
      </c>
      <c r="D130" s="74"/>
      <c r="E130" s="92"/>
      <c r="F130" s="74"/>
      <c r="G130" s="79">
        <f>G109+G129</f>
        <v>585</v>
      </c>
      <c r="H130" s="79">
        <f>H109+H129</f>
        <v>491</v>
      </c>
      <c r="I130" s="79"/>
      <c r="J130" s="80">
        <f>J109+J129</f>
        <v>0</v>
      </c>
      <c r="K130" s="79">
        <f>+K129+K109</f>
        <v>1635</v>
      </c>
      <c r="L130" s="79">
        <f>+L129+L109</f>
        <v>24.5</v>
      </c>
      <c r="M130" s="79">
        <f>+M129+M109</f>
        <v>0</v>
      </c>
      <c r="N130" s="79">
        <f>+N129+N109</f>
        <v>0</v>
      </c>
      <c r="O130" s="79">
        <f>+O129+O109</f>
        <v>1659.5</v>
      </c>
      <c r="P130" s="80">
        <f t="shared" ref="P130:AE130" si="88">P109+P129</f>
        <v>0</v>
      </c>
      <c r="Q130" s="79">
        <f t="shared" si="88"/>
        <v>100</v>
      </c>
      <c r="R130" s="79">
        <f t="shared" si="88"/>
        <v>210</v>
      </c>
      <c r="S130" s="79">
        <f t="shared" si="88"/>
        <v>0</v>
      </c>
      <c r="T130" s="79">
        <f t="shared" si="88"/>
        <v>0</v>
      </c>
      <c r="U130" s="79">
        <f t="shared" si="88"/>
        <v>50</v>
      </c>
      <c r="V130" s="79">
        <f t="shared" si="88"/>
        <v>35.5</v>
      </c>
      <c r="W130" s="79">
        <f t="shared" si="88"/>
        <v>0</v>
      </c>
      <c r="X130" s="79">
        <f t="shared" si="88"/>
        <v>0</v>
      </c>
      <c r="Y130" s="79">
        <f t="shared" si="88"/>
        <v>0</v>
      </c>
      <c r="Z130" s="79">
        <f t="shared" si="88"/>
        <v>0</v>
      </c>
      <c r="AA130" s="79">
        <f t="shared" si="88"/>
        <v>0</v>
      </c>
      <c r="AB130" s="79">
        <f t="shared" si="88"/>
        <v>100</v>
      </c>
      <c r="AC130" s="79">
        <f t="shared" si="88"/>
        <v>0</v>
      </c>
      <c r="AD130" s="79">
        <f t="shared" si="88"/>
        <v>0</v>
      </c>
      <c r="AE130" s="79">
        <f t="shared" si="88"/>
        <v>495.5</v>
      </c>
      <c r="AF130" s="79"/>
      <c r="AG130" s="79">
        <f t="shared" ref="AG130:AU130" si="89">AG109+AG129</f>
        <v>0</v>
      </c>
      <c r="AH130" s="79">
        <f t="shared" si="89"/>
        <v>20</v>
      </c>
      <c r="AI130" s="79">
        <f t="shared" si="89"/>
        <v>0</v>
      </c>
      <c r="AJ130" s="79">
        <f t="shared" si="89"/>
        <v>0</v>
      </c>
      <c r="AK130" s="79">
        <f t="shared" si="89"/>
        <v>0</v>
      </c>
      <c r="AL130" s="79">
        <f t="shared" si="89"/>
        <v>0</v>
      </c>
      <c r="AM130" s="79">
        <f t="shared" si="89"/>
        <v>20</v>
      </c>
      <c r="AN130" s="80"/>
      <c r="AO130" s="79">
        <f t="shared" si="89"/>
        <v>0</v>
      </c>
      <c r="AP130" s="79">
        <f t="shared" si="89"/>
        <v>20</v>
      </c>
      <c r="AQ130" s="79">
        <f t="shared" si="89"/>
        <v>0</v>
      </c>
      <c r="AR130" s="79">
        <f t="shared" si="89"/>
        <v>0</v>
      </c>
      <c r="AS130" s="79">
        <f t="shared" si="89"/>
        <v>0</v>
      </c>
      <c r="AT130" s="79">
        <f t="shared" si="89"/>
        <v>0</v>
      </c>
      <c r="AU130" s="79">
        <f t="shared" si="89"/>
        <v>20</v>
      </c>
    </row>
    <row r="131" spans="1:47" x14ac:dyDescent="0.25">
      <c r="A131" s="87"/>
      <c r="B131" s="82"/>
      <c r="C131" s="82" t="s">
        <v>129</v>
      </c>
      <c r="D131" s="82"/>
      <c r="E131" s="93" t="str">
        <f>A151</f>
        <v>Asmá 07</v>
      </c>
      <c r="F131" s="74"/>
      <c r="G131" s="75"/>
      <c r="H131" s="75"/>
      <c r="I131" s="77"/>
      <c r="J131" s="74"/>
      <c r="K131" s="340" t="s">
        <v>128</v>
      </c>
      <c r="L131" s="340"/>
      <c r="M131" s="86" t="str">
        <f>A151</f>
        <v>Asmá 07</v>
      </c>
      <c r="N131" s="75"/>
      <c r="O131" s="75"/>
      <c r="P131" s="74"/>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4"/>
      <c r="AO131" s="75"/>
      <c r="AP131" s="75"/>
      <c r="AQ131" s="75"/>
      <c r="AR131" s="75"/>
      <c r="AS131" s="75"/>
      <c r="AT131" s="75"/>
      <c r="AU131" s="75"/>
    </row>
    <row r="132" spans="1:47" x14ac:dyDescent="0.25">
      <c r="A132" s="89"/>
      <c r="B132" s="88"/>
      <c r="C132" s="88"/>
      <c r="D132" s="88"/>
      <c r="E132" s="90"/>
      <c r="F132" s="88"/>
      <c r="G132" s="88"/>
      <c r="H132" s="88"/>
      <c r="I132" s="75">
        <f>I127+G132-H132</f>
        <v>244</v>
      </c>
      <c r="J132" s="74"/>
      <c r="K132" s="88"/>
      <c r="L132" s="88"/>
      <c r="M132" s="88"/>
      <c r="N132" s="88"/>
      <c r="O132" s="75">
        <f t="shared" ref="O132:O148" si="90">+SUM(K132:N132)</f>
        <v>0</v>
      </c>
      <c r="P132" s="74"/>
      <c r="Q132" s="88"/>
      <c r="R132" s="88"/>
      <c r="S132" s="88"/>
      <c r="T132" s="88"/>
      <c r="U132" s="88"/>
      <c r="V132" s="88"/>
      <c r="W132" s="88"/>
      <c r="X132" s="88"/>
      <c r="Y132" s="88"/>
      <c r="Z132" s="88"/>
      <c r="AA132" s="88"/>
      <c r="AB132" s="88"/>
      <c r="AC132" s="88"/>
      <c r="AD132" s="88"/>
      <c r="AE132" s="75">
        <f t="shared" ref="AE132:AE149" si="91">+SUM(Q132:AD132)</f>
        <v>0</v>
      </c>
      <c r="AF132" s="75"/>
      <c r="AG132" s="88"/>
      <c r="AH132" s="88"/>
      <c r="AI132" s="88"/>
      <c r="AJ132" s="88"/>
      <c r="AK132" s="88"/>
      <c r="AL132" s="88"/>
      <c r="AM132" s="75">
        <f t="shared" ref="AM132:AM148" si="92">+SUM(AG132:AL132)</f>
        <v>0</v>
      </c>
      <c r="AN132" s="74"/>
      <c r="AO132" s="88"/>
      <c r="AP132" s="88"/>
      <c r="AQ132" s="88"/>
      <c r="AR132" s="88"/>
      <c r="AS132" s="88"/>
      <c r="AT132" s="88"/>
      <c r="AU132" s="88">
        <f t="shared" ref="AU132:AU149" si="93">+SUM(AO132:AT132)</f>
        <v>0</v>
      </c>
    </row>
    <row r="133" spans="1:47" x14ac:dyDescent="0.25">
      <c r="A133" s="89"/>
      <c r="B133" s="88"/>
      <c r="C133" s="88"/>
      <c r="D133" s="88"/>
      <c r="E133" s="90"/>
      <c r="F133" s="88"/>
      <c r="G133" s="88"/>
      <c r="H133" s="88"/>
      <c r="I133" s="75">
        <f t="shared" ref="I133:I148" si="94">I132+G133-H133</f>
        <v>244</v>
      </c>
      <c r="J133" s="74"/>
      <c r="K133" s="88"/>
      <c r="L133" s="88"/>
      <c r="M133" s="88"/>
      <c r="N133" s="88"/>
      <c r="O133" s="75">
        <f t="shared" si="90"/>
        <v>0</v>
      </c>
      <c r="P133" s="74"/>
      <c r="Q133" s="88"/>
      <c r="R133" s="88"/>
      <c r="S133" s="88"/>
      <c r="T133" s="88"/>
      <c r="U133" s="88"/>
      <c r="V133" s="88"/>
      <c r="W133" s="88"/>
      <c r="X133" s="88"/>
      <c r="Y133" s="88"/>
      <c r="Z133" s="88"/>
      <c r="AA133" s="88"/>
      <c r="AB133" s="88"/>
      <c r="AC133" s="88"/>
      <c r="AD133" s="88"/>
      <c r="AE133" s="75">
        <f t="shared" si="91"/>
        <v>0</v>
      </c>
      <c r="AF133" s="75"/>
      <c r="AG133" s="88"/>
      <c r="AH133" s="88"/>
      <c r="AI133" s="88"/>
      <c r="AJ133" s="88"/>
      <c r="AK133" s="88"/>
      <c r="AL133" s="88"/>
      <c r="AM133" s="75">
        <f t="shared" si="92"/>
        <v>0</v>
      </c>
      <c r="AN133" s="74"/>
      <c r="AO133" s="88"/>
      <c r="AP133" s="88"/>
      <c r="AQ133" s="88"/>
      <c r="AR133" s="88"/>
      <c r="AS133" s="88"/>
      <c r="AT133" s="88"/>
      <c r="AU133" s="88">
        <f t="shared" si="93"/>
        <v>0</v>
      </c>
    </row>
    <row r="134" spans="1:47" x14ac:dyDescent="0.25">
      <c r="A134" s="89"/>
      <c r="B134" s="88"/>
      <c r="C134" s="88"/>
      <c r="D134" s="88"/>
      <c r="E134" s="90"/>
      <c r="F134" s="88"/>
      <c r="G134" s="88"/>
      <c r="H134" s="88"/>
      <c r="I134" s="75">
        <f t="shared" si="94"/>
        <v>244</v>
      </c>
      <c r="J134" s="74"/>
      <c r="K134" s="88"/>
      <c r="L134" s="88"/>
      <c r="M134" s="88"/>
      <c r="N134" s="88"/>
      <c r="O134" s="75">
        <f t="shared" si="90"/>
        <v>0</v>
      </c>
      <c r="P134" s="74"/>
      <c r="Q134" s="88"/>
      <c r="R134" s="88"/>
      <c r="S134" s="88"/>
      <c r="T134" s="88"/>
      <c r="U134" s="88"/>
      <c r="V134" s="88"/>
      <c r="W134" s="88"/>
      <c r="X134" s="88"/>
      <c r="Y134" s="88"/>
      <c r="Z134" s="88"/>
      <c r="AA134" s="88"/>
      <c r="AB134" s="88"/>
      <c r="AC134" s="88"/>
      <c r="AD134" s="88"/>
      <c r="AE134" s="75">
        <f t="shared" si="91"/>
        <v>0</v>
      </c>
      <c r="AF134" s="75"/>
      <c r="AG134" s="88"/>
      <c r="AH134" s="88"/>
      <c r="AI134" s="88"/>
      <c r="AJ134" s="88"/>
      <c r="AK134" s="88"/>
      <c r="AL134" s="88"/>
      <c r="AM134" s="75">
        <f t="shared" si="92"/>
        <v>0</v>
      </c>
      <c r="AN134" s="74"/>
      <c r="AO134" s="88"/>
      <c r="AP134" s="88"/>
      <c r="AQ134" s="88"/>
      <c r="AR134" s="88"/>
      <c r="AS134" s="88"/>
      <c r="AT134" s="88"/>
      <c r="AU134" s="88">
        <f t="shared" si="93"/>
        <v>0</v>
      </c>
    </row>
    <row r="135" spans="1:47" x14ac:dyDescent="0.25">
      <c r="A135" s="89"/>
      <c r="B135" s="88"/>
      <c r="C135" s="88"/>
      <c r="D135" s="88"/>
      <c r="E135" s="90"/>
      <c r="F135" s="88"/>
      <c r="G135" s="88"/>
      <c r="H135" s="88"/>
      <c r="I135" s="75">
        <f t="shared" si="94"/>
        <v>244</v>
      </c>
      <c r="J135" s="74"/>
      <c r="K135" s="88"/>
      <c r="L135" s="88"/>
      <c r="M135" s="88"/>
      <c r="N135" s="88"/>
      <c r="O135" s="75">
        <f t="shared" si="90"/>
        <v>0</v>
      </c>
      <c r="P135" s="74"/>
      <c r="Q135" s="88"/>
      <c r="R135" s="88"/>
      <c r="S135" s="88"/>
      <c r="T135" s="88"/>
      <c r="U135" s="88"/>
      <c r="V135" s="88"/>
      <c r="W135" s="88"/>
      <c r="X135" s="88"/>
      <c r="Y135" s="88"/>
      <c r="Z135" s="88"/>
      <c r="AA135" s="88"/>
      <c r="AB135" s="88"/>
      <c r="AC135" s="88"/>
      <c r="AD135" s="88"/>
      <c r="AE135" s="75">
        <f t="shared" si="91"/>
        <v>0</v>
      </c>
      <c r="AF135" s="75"/>
      <c r="AG135" s="88"/>
      <c r="AH135" s="88"/>
      <c r="AI135" s="88"/>
      <c r="AJ135" s="88"/>
      <c r="AK135" s="88"/>
      <c r="AL135" s="88"/>
      <c r="AM135" s="75">
        <f t="shared" si="92"/>
        <v>0</v>
      </c>
      <c r="AN135" s="74"/>
      <c r="AO135" s="88"/>
      <c r="AP135" s="88"/>
      <c r="AQ135" s="88"/>
      <c r="AR135" s="88"/>
      <c r="AS135" s="88"/>
      <c r="AT135" s="88"/>
      <c r="AU135" s="88">
        <f t="shared" si="93"/>
        <v>0</v>
      </c>
    </row>
    <row r="136" spans="1:47" x14ac:dyDescent="0.25">
      <c r="A136" s="89"/>
      <c r="B136" s="88"/>
      <c r="C136" s="88"/>
      <c r="D136" s="88"/>
      <c r="E136" s="90"/>
      <c r="F136" s="88"/>
      <c r="G136" s="88"/>
      <c r="H136" s="88"/>
      <c r="I136" s="75">
        <f t="shared" si="94"/>
        <v>244</v>
      </c>
      <c r="J136" s="74"/>
      <c r="K136" s="88"/>
      <c r="L136" s="88"/>
      <c r="M136" s="88"/>
      <c r="N136" s="88"/>
      <c r="O136" s="75">
        <f t="shared" si="90"/>
        <v>0</v>
      </c>
      <c r="P136" s="74"/>
      <c r="Q136" s="88"/>
      <c r="R136" s="88"/>
      <c r="S136" s="88"/>
      <c r="T136" s="88"/>
      <c r="U136" s="88"/>
      <c r="V136" s="88"/>
      <c r="W136" s="88"/>
      <c r="X136" s="88"/>
      <c r="Y136" s="88"/>
      <c r="Z136" s="88"/>
      <c r="AA136" s="88"/>
      <c r="AB136" s="88"/>
      <c r="AC136" s="88"/>
      <c r="AD136" s="88"/>
      <c r="AE136" s="75">
        <f t="shared" si="91"/>
        <v>0</v>
      </c>
      <c r="AF136" s="75"/>
      <c r="AG136" s="88"/>
      <c r="AH136" s="88"/>
      <c r="AI136" s="88"/>
      <c r="AJ136" s="88"/>
      <c r="AK136" s="88"/>
      <c r="AL136" s="88"/>
      <c r="AM136" s="75">
        <f t="shared" si="92"/>
        <v>0</v>
      </c>
      <c r="AN136" s="74"/>
      <c r="AO136" s="88"/>
      <c r="AP136" s="88"/>
      <c r="AQ136" s="88"/>
      <c r="AR136" s="88"/>
      <c r="AS136" s="88"/>
      <c r="AT136" s="88"/>
      <c r="AU136" s="88">
        <f t="shared" si="93"/>
        <v>0</v>
      </c>
    </row>
    <row r="137" spans="1:47" x14ac:dyDescent="0.25">
      <c r="A137" s="89"/>
      <c r="B137" s="88"/>
      <c r="C137" s="88"/>
      <c r="D137" s="88"/>
      <c r="E137" s="90"/>
      <c r="F137" s="88"/>
      <c r="G137" s="88"/>
      <c r="H137" s="88"/>
      <c r="I137" s="75">
        <f t="shared" si="94"/>
        <v>244</v>
      </c>
      <c r="J137" s="74"/>
      <c r="K137" s="88"/>
      <c r="L137" s="88"/>
      <c r="M137" s="88"/>
      <c r="N137" s="88"/>
      <c r="O137" s="75">
        <f t="shared" si="90"/>
        <v>0</v>
      </c>
      <c r="P137" s="74"/>
      <c r="Q137" s="88"/>
      <c r="R137" s="88"/>
      <c r="S137" s="88"/>
      <c r="T137" s="88"/>
      <c r="U137" s="88"/>
      <c r="V137" s="88"/>
      <c r="W137" s="88"/>
      <c r="X137" s="88"/>
      <c r="Y137" s="88"/>
      <c r="Z137" s="88"/>
      <c r="AA137" s="88"/>
      <c r="AB137" s="88"/>
      <c r="AC137" s="88"/>
      <c r="AD137" s="88"/>
      <c r="AE137" s="75">
        <f t="shared" si="91"/>
        <v>0</v>
      </c>
      <c r="AF137" s="75"/>
      <c r="AG137" s="88"/>
      <c r="AH137" s="88"/>
      <c r="AI137" s="88"/>
      <c r="AJ137" s="88"/>
      <c r="AK137" s="88"/>
      <c r="AL137" s="88"/>
      <c r="AM137" s="75">
        <f t="shared" si="92"/>
        <v>0</v>
      </c>
      <c r="AN137" s="74"/>
      <c r="AO137" s="88"/>
      <c r="AP137" s="88"/>
      <c r="AQ137" s="88"/>
      <c r="AR137" s="88"/>
      <c r="AS137" s="88"/>
      <c r="AT137" s="88"/>
      <c r="AU137" s="88">
        <f t="shared" si="93"/>
        <v>0</v>
      </c>
    </row>
    <row r="138" spans="1:47" x14ac:dyDescent="0.25">
      <c r="A138" s="89"/>
      <c r="B138" s="88"/>
      <c r="C138" s="88"/>
      <c r="D138" s="88"/>
      <c r="E138" s="90"/>
      <c r="F138" s="88"/>
      <c r="G138" s="88"/>
      <c r="H138" s="88"/>
      <c r="I138" s="75">
        <f t="shared" si="94"/>
        <v>244</v>
      </c>
      <c r="J138" s="74"/>
      <c r="K138" s="88"/>
      <c r="L138" s="88"/>
      <c r="M138" s="88"/>
      <c r="N138" s="88"/>
      <c r="O138" s="75">
        <f t="shared" si="90"/>
        <v>0</v>
      </c>
      <c r="P138" s="74"/>
      <c r="Q138" s="88"/>
      <c r="R138" s="88"/>
      <c r="S138" s="88"/>
      <c r="T138" s="88"/>
      <c r="U138" s="88"/>
      <c r="V138" s="88"/>
      <c r="W138" s="88"/>
      <c r="X138" s="88"/>
      <c r="Y138" s="88"/>
      <c r="Z138" s="88"/>
      <c r="AA138" s="88"/>
      <c r="AB138" s="88"/>
      <c r="AC138" s="88"/>
      <c r="AD138" s="88"/>
      <c r="AE138" s="75">
        <f t="shared" si="91"/>
        <v>0</v>
      </c>
      <c r="AF138" s="75"/>
      <c r="AG138" s="88"/>
      <c r="AH138" s="88"/>
      <c r="AI138" s="88"/>
      <c r="AJ138" s="88"/>
      <c r="AK138" s="88"/>
      <c r="AL138" s="88"/>
      <c r="AM138" s="75">
        <f t="shared" si="92"/>
        <v>0</v>
      </c>
      <c r="AN138" s="74"/>
      <c r="AO138" s="88"/>
      <c r="AP138" s="88"/>
      <c r="AQ138" s="88"/>
      <c r="AR138" s="88"/>
      <c r="AS138" s="88"/>
      <c r="AT138" s="88"/>
      <c r="AU138" s="88">
        <f t="shared" si="93"/>
        <v>0</v>
      </c>
    </row>
    <row r="139" spans="1:47" x14ac:dyDescent="0.25">
      <c r="A139" s="89"/>
      <c r="B139" s="88"/>
      <c r="C139" s="88"/>
      <c r="D139" s="88"/>
      <c r="E139" s="90"/>
      <c r="F139" s="88"/>
      <c r="G139" s="88"/>
      <c r="H139" s="88"/>
      <c r="I139" s="75">
        <f t="shared" si="94"/>
        <v>244</v>
      </c>
      <c r="J139" s="74"/>
      <c r="K139" s="88"/>
      <c r="L139" s="88"/>
      <c r="M139" s="88"/>
      <c r="N139" s="88"/>
      <c r="O139" s="75">
        <f t="shared" si="90"/>
        <v>0</v>
      </c>
      <c r="P139" s="74"/>
      <c r="Q139" s="88"/>
      <c r="R139" s="88"/>
      <c r="S139" s="88"/>
      <c r="T139" s="88"/>
      <c r="U139" s="88"/>
      <c r="V139" s="88"/>
      <c r="W139" s="88"/>
      <c r="X139" s="88"/>
      <c r="Y139" s="88"/>
      <c r="Z139" s="88"/>
      <c r="AA139" s="88"/>
      <c r="AB139" s="88"/>
      <c r="AC139" s="88"/>
      <c r="AD139" s="88"/>
      <c r="AE139" s="75">
        <f t="shared" si="91"/>
        <v>0</v>
      </c>
      <c r="AF139" s="75"/>
      <c r="AG139" s="88"/>
      <c r="AH139" s="88"/>
      <c r="AI139" s="88"/>
      <c r="AJ139" s="88"/>
      <c r="AK139" s="88"/>
      <c r="AL139" s="88"/>
      <c r="AM139" s="75">
        <f t="shared" si="92"/>
        <v>0</v>
      </c>
      <c r="AN139" s="74"/>
      <c r="AO139" s="88"/>
      <c r="AP139" s="88"/>
      <c r="AQ139" s="88"/>
      <c r="AR139" s="88"/>
      <c r="AS139" s="88"/>
      <c r="AT139" s="88"/>
      <c r="AU139" s="88">
        <f t="shared" si="93"/>
        <v>0</v>
      </c>
    </row>
    <row r="140" spans="1:47" x14ac:dyDescent="0.25">
      <c r="A140" s="89"/>
      <c r="B140" s="88"/>
      <c r="C140" s="88"/>
      <c r="D140" s="88"/>
      <c r="E140" s="90"/>
      <c r="F140" s="88"/>
      <c r="G140" s="88"/>
      <c r="H140" s="88"/>
      <c r="I140" s="75">
        <f t="shared" si="94"/>
        <v>244</v>
      </c>
      <c r="J140" s="74"/>
      <c r="K140" s="88"/>
      <c r="L140" s="88"/>
      <c r="M140" s="88"/>
      <c r="N140" s="88"/>
      <c r="O140" s="75">
        <f t="shared" si="90"/>
        <v>0</v>
      </c>
      <c r="P140" s="74"/>
      <c r="Q140" s="88"/>
      <c r="R140" s="88"/>
      <c r="S140" s="88"/>
      <c r="T140" s="88"/>
      <c r="U140" s="88"/>
      <c r="V140" s="88"/>
      <c r="W140" s="88"/>
      <c r="X140" s="88"/>
      <c r="Y140" s="88"/>
      <c r="Z140" s="88"/>
      <c r="AA140" s="88"/>
      <c r="AB140" s="88"/>
      <c r="AC140" s="88"/>
      <c r="AD140" s="88"/>
      <c r="AE140" s="75">
        <f t="shared" ref="AE140:AE142" si="95">+SUM(Q140:AD140)</f>
        <v>0</v>
      </c>
      <c r="AF140" s="75"/>
      <c r="AG140" s="88"/>
      <c r="AH140" s="88"/>
      <c r="AI140" s="88"/>
      <c r="AJ140" s="88"/>
      <c r="AK140" s="88"/>
      <c r="AL140" s="88"/>
      <c r="AM140" s="75">
        <f t="shared" ref="AM140:AM142" si="96">+SUM(AG140:AL140)</f>
        <v>0</v>
      </c>
      <c r="AN140" s="74"/>
      <c r="AO140" s="88"/>
      <c r="AP140" s="88"/>
      <c r="AQ140" s="88"/>
      <c r="AR140" s="88"/>
      <c r="AS140" s="88"/>
      <c r="AT140" s="88"/>
      <c r="AU140" s="88">
        <f t="shared" ref="AU140:AU142" si="97">+SUM(AO140:AT140)</f>
        <v>0</v>
      </c>
    </row>
    <row r="141" spans="1:47" x14ac:dyDescent="0.25">
      <c r="A141" s="89"/>
      <c r="B141" s="88"/>
      <c r="C141" s="88"/>
      <c r="D141" s="88"/>
      <c r="E141" s="90"/>
      <c r="F141" s="88"/>
      <c r="G141" s="88"/>
      <c r="H141" s="88"/>
      <c r="I141" s="75">
        <f t="shared" si="94"/>
        <v>244</v>
      </c>
      <c r="J141" s="74"/>
      <c r="K141" s="88"/>
      <c r="L141" s="88"/>
      <c r="M141" s="88"/>
      <c r="N141" s="88"/>
      <c r="O141" s="75">
        <f t="shared" si="90"/>
        <v>0</v>
      </c>
      <c r="P141" s="74"/>
      <c r="Q141" s="88"/>
      <c r="R141" s="88"/>
      <c r="S141" s="88"/>
      <c r="T141" s="88"/>
      <c r="U141" s="88"/>
      <c r="V141" s="88"/>
      <c r="W141" s="88"/>
      <c r="X141" s="88"/>
      <c r="Y141" s="88"/>
      <c r="Z141" s="88"/>
      <c r="AA141" s="88"/>
      <c r="AB141" s="88"/>
      <c r="AC141" s="88"/>
      <c r="AD141" s="88"/>
      <c r="AE141" s="75">
        <f t="shared" si="95"/>
        <v>0</v>
      </c>
      <c r="AF141" s="75"/>
      <c r="AG141" s="88"/>
      <c r="AH141" s="88"/>
      <c r="AI141" s="88"/>
      <c r="AJ141" s="88"/>
      <c r="AK141" s="88"/>
      <c r="AL141" s="88"/>
      <c r="AM141" s="75">
        <f t="shared" si="96"/>
        <v>0</v>
      </c>
      <c r="AN141" s="74"/>
      <c r="AO141" s="88"/>
      <c r="AP141" s="88"/>
      <c r="AQ141" s="88"/>
      <c r="AR141" s="88"/>
      <c r="AS141" s="88"/>
      <c r="AT141" s="88"/>
      <c r="AU141" s="88">
        <f t="shared" si="97"/>
        <v>0</v>
      </c>
    </row>
    <row r="142" spans="1:47" x14ac:dyDescent="0.25">
      <c r="A142" s="89"/>
      <c r="B142" s="88"/>
      <c r="C142" s="88"/>
      <c r="D142" s="88"/>
      <c r="E142" s="90"/>
      <c r="F142" s="88"/>
      <c r="G142" s="88"/>
      <c r="H142" s="88"/>
      <c r="I142" s="75">
        <f t="shared" si="94"/>
        <v>244</v>
      </c>
      <c r="J142" s="74"/>
      <c r="K142" s="88"/>
      <c r="L142" s="88"/>
      <c r="M142" s="88"/>
      <c r="N142" s="88"/>
      <c r="O142" s="75">
        <f t="shared" si="90"/>
        <v>0</v>
      </c>
      <c r="P142" s="74"/>
      <c r="Q142" s="88"/>
      <c r="R142" s="88"/>
      <c r="S142" s="88"/>
      <c r="T142" s="88"/>
      <c r="U142" s="88"/>
      <c r="V142" s="88"/>
      <c r="W142" s="88"/>
      <c r="X142" s="88"/>
      <c r="Y142" s="88"/>
      <c r="Z142" s="88"/>
      <c r="AA142" s="88"/>
      <c r="AB142" s="88"/>
      <c r="AC142" s="88"/>
      <c r="AD142" s="88"/>
      <c r="AE142" s="75">
        <f t="shared" si="95"/>
        <v>0</v>
      </c>
      <c r="AF142" s="75"/>
      <c r="AG142" s="88"/>
      <c r="AH142" s="88"/>
      <c r="AI142" s="88"/>
      <c r="AJ142" s="88"/>
      <c r="AK142" s="88"/>
      <c r="AL142" s="88"/>
      <c r="AM142" s="75">
        <f t="shared" si="96"/>
        <v>0</v>
      </c>
      <c r="AN142" s="74"/>
      <c r="AO142" s="88"/>
      <c r="AP142" s="88"/>
      <c r="AQ142" s="88"/>
      <c r="AR142" s="88"/>
      <c r="AS142" s="88"/>
      <c r="AT142" s="88"/>
      <c r="AU142" s="88">
        <f t="shared" si="97"/>
        <v>0</v>
      </c>
    </row>
    <row r="143" spans="1:47" x14ac:dyDescent="0.25">
      <c r="A143" s="89"/>
      <c r="B143" s="88"/>
      <c r="C143" s="88"/>
      <c r="D143" s="88"/>
      <c r="E143" s="90"/>
      <c r="F143" s="88"/>
      <c r="G143" s="88"/>
      <c r="H143" s="88"/>
      <c r="I143" s="75">
        <f t="shared" si="94"/>
        <v>244</v>
      </c>
      <c r="J143" s="74"/>
      <c r="K143" s="88"/>
      <c r="L143" s="88"/>
      <c r="M143" s="88"/>
      <c r="N143" s="88"/>
      <c r="O143" s="75">
        <f t="shared" si="90"/>
        <v>0</v>
      </c>
      <c r="P143" s="74"/>
      <c r="Q143" s="88"/>
      <c r="R143" s="88"/>
      <c r="S143" s="88"/>
      <c r="T143" s="88"/>
      <c r="U143" s="88"/>
      <c r="V143" s="88"/>
      <c r="W143" s="88"/>
      <c r="X143" s="88"/>
      <c r="Y143" s="88"/>
      <c r="Z143" s="88"/>
      <c r="AA143" s="88"/>
      <c r="AB143" s="88"/>
      <c r="AC143" s="88"/>
      <c r="AD143" s="88"/>
      <c r="AE143" s="75">
        <f t="shared" si="91"/>
        <v>0</v>
      </c>
      <c r="AF143" s="75"/>
      <c r="AG143" s="88"/>
      <c r="AH143" s="88"/>
      <c r="AI143" s="88"/>
      <c r="AJ143" s="88"/>
      <c r="AK143" s="88"/>
      <c r="AL143" s="88"/>
      <c r="AM143" s="75">
        <f t="shared" si="92"/>
        <v>0</v>
      </c>
      <c r="AN143" s="74"/>
      <c r="AO143" s="88"/>
      <c r="AP143" s="88"/>
      <c r="AQ143" s="88"/>
      <c r="AR143" s="88"/>
      <c r="AS143" s="88"/>
      <c r="AT143" s="88"/>
      <c r="AU143" s="88">
        <f t="shared" si="93"/>
        <v>0</v>
      </c>
    </row>
    <row r="144" spans="1:47" x14ac:dyDescent="0.25">
      <c r="A144" s="89"/>
      <c r="B144" s="88"/>
      <c r="C144" s="88"/>
      <c r="D144" s="88"/>
      <c r="E144" s="90"/>
      <c r="F144" s="88"/>
      <c r="G144" s="88"/>
      <c r="H144" s="88"/>
      <c r="I144" s="75">
        <f t="shared" si="94"/>
        <v>244</v>
      </c>
      <c r="J144" s="74"/>
      <c r="K144" s="88"/>
      <c r="L144" s="88"/>
      <c r="M144" s="88"/>
      <c r="N144" s="88"/>
      <c r="O144" s="75">
        <f t="shared" si="90"/>
        <v>0</v>
      </c>
      <c r="P144" s="74"/>
      <c r="Q144" s="88"/>
      <c r="R144" s="88"/>
      <c r="S144" s="88"/>
      <c r="T144" s="88"/>
      <c r="U144" s="88"/>
      <c r="V144" s="88"/>
      <c r="W144" s="88"/>
      <c r="X144" s="88"/>
      <c r="Y144" s="88"/>
      <c r="Z144" s="88"/>
      <c r="AA144" s="88"/>
      <c r="AB144" s="88"/>
      <c r="AC144" s="88"/>
      <c r="AD144" s="88"/>
      <c r="AE144" s="75">
        <f t="shared" si="91"/>
        <v>0</v>
      </c>
      <c r="AF144" s="75"/>
      <c r="AG144" s="88"/>
      <c r="AH144" s="88"/>
      <c r="AI144" s="88"/>
      <c r="AJ144" s="88"/>
      <c r="AK144" s="88"/>
      <c r="AL144" s="88"/>
      <c r="AM144" s="75">
        <f t="shared" si="92"/>
        <v>0</v>
      </c>
      <c r="AN144" s="74"/>
      <c r="AO144" s="88"/>
      <c r="AP144" s="88"/>
      <c r="AQ144" s="88"/>
      <c r="AR144" s="88"/>
      <c r="AS144" s="88"/>
      <c r="AT144" s="88"/>
      <c r="AU144" s="88">
        <f t="shared" si="93"/>
        <v>0</v>
      </c>
    </row>
    <row r="145" spans="1:47" x14ac:dyDescent="0.25">
      <c r="A145" s="89"/>
      <c r="B145" s="88"/>
      <c r="C145" s="88"/>
      <c r="D145" s="88"/>
      <c r="E145" s="90"/>
      <c r="F145" s="88"/>
      <c r="G145" s="88"/>
      <c r="H145" s="88"/>
      <c r="I145" s="75">
        <f t="shared" si="94"/>
        <v>244</v>
      </c>
      <c r="J145" s="74"/>
      <c r="K145" s="88"/>
      <c r="L145" s="88"/>
      <c r="M145" s="88"/>
      <c r="N145" s="88"/>
      <c r="O145" s="75">
        <f t="shared" si="90"/>
        <v>0</v>
      </c>
      <c r="P145" s="74"/>
      <c r="Q145" s="88"/>
      <c r="R145" s="88"/>
      <c r="S145" s="88"/>
      <c r="T145" s="88"/>
      <c r="U145" s="88"/>
      <c r="V145" s="88"/>
      <c r="W145" s="88"/>
      <c r="X145" s="88"/>
      <c r="Y145" s="88"/>
      <c r="Z145" s="88"/>
      <c r="AA145" s="88"/>
      <c r="AB145" s="88"/>
      <c r="AC145" s="88"/>
      <c r="AD145" s="88"/>
      <c r="AE145" s="75">
        <f t="shared" si="91"/>
        <v>0</v>
      </c>
      <c r="AF145" s="75"/>
      <c r="AG145" s="88"/>
      <c r="AH145" s="88"/>
      <c r="AI145" s="88"/>
      <c r="AJ145" s="88"/>
      <c r="AK145" s="88"/>
      <c r="AL145" s="88"/>
      <c r="AM145" s="75">
        <f t="shared" si="92"/>
        <v>0</v>
      </c>
      <c r="AN145" s="74"/>
      <c r="AO145" s="88"/>
      <c r="AP145" s="88"/>
      <c r="AQ145" s="88"/>
      <c r="AR145" s="88"/>
      <c r="AS145" s="88"/>
      <c r="AT145" s="88"/>
      <c r="AU145" s="88">
        <f t="shared" si="93"/>
        <v>0</v>
      </c>
    </row>
    <row r="146" spans="1:47" x14ac:dyDescent="0.25">
      <c r="A146" s="89"/>
      <c r="B146" s="88"/>
      <c r="C146" s="88"/>
      <c r="D146" s="88"/>
      <c r="E146" s="90"/>
      <c r="F146" s="88"/>
      <c r="G146" s="88"/>
      <c r="H146" s="88"/>
      <c r="I146" s="75">
        <f t="shared" si="94"/>
        <v>244</v>
      </c>
      <c r="J146" s="74"/>
      <c r="K146" s="88"/>
      <c r="L146" s="88"/>
      <c r="M146" s="88"/>
      <c r="N146" s="88"/>
      <c r="O146" s="75">
        <f t="shared" si="90"/>
        <v>0</v>
      </c>
      <c r="P146" s="74"/>
      <c r="Q146" s="88"/>
      <c r="R146" s="88"/>
      <c r="S146" s="88"/>
      <c r="T146" s="88"/>
      <c r="U146" s="88"/>
      <c r="V146" s="88"/>
      <c r="W146" s="88"/>
      <c r="X146" s="88"/>
      <c r="Y146" s="88"/>
      <c r="Z146" s="88"/>
      <c r="AA146" s="88"/>
      <c r="AB146" s="88"/>
      <c r="AC146" s="88"/>
      <c r="AD146" s="88"/>
      <c r="AE146" s="75">
        <f t="shared" si="91"/>
        <v>0</v>
      </c>
      <c r="AF146" s="75"/>
      <c r="AG146" s="88"/>
      <c r="AH146" s="88"/>
      <c r="AI146" s="88"/>
      <c r="AJ146" s="88"/>
      <c r="AK146" s="88"/>
      <c r="AL146" s="88"/>
      <c r="AM146" s="75">
        <f t="shared" si="92"/>
        <v>0</v>
      </c>
      <c r="AN146" s="74"/>
      <c r="AO146" s="88"/>
      <c r="AP146" s="88"/>
      <c r="AQ146" s="88"/>
      <c r="AR146" s="88"/>
      <c r="AS146" s="88"/>
      <c r="AT146" s="88"/>
      <c r="AU146" s="88">
        <f t="shared" si="93"/>
        <v>0</v>
      </c>
    </row>
    <row r="147" spans="1:47" x14ac:dyDescent="0.25">
      <c r="A147" s="89"/>
      <c r="B147" s="88"/>
      <c r="C147" s="88"/>
      <c r="D147" s="88"/>
      <c r="E147" s="90"/>
      <c r="F147" s="88"/>
      <c r="G147" s="88"/>
      <c r="H147" s="88"/>
      <c r="I147" s="75">
        <f t="shared" si="94"/>
        <v>244</v>
      </c>
      <c r="J147" s="74"/>
      <c r="K147" s="88"/>
      <c r="L147" s="88"/>
      <c r="M147" s="88"/>
      <c r="N147" s="88"/>
      <c r="O147" s="75">
        <f t="shared" si="90"/>
        <v>0</v>
      </c>
      <c r="P147" s="74"/>
      <c r="Q147" s="88"/>
      <c r="R147" s="88"/>
      <c r="S147" s="88"/>
      <c r="T147" s="88"/>
      <c r="U147" s="88"/>
      <c r="V147" s="88"/>
      <c r="W147" s="88"/>
      <c r="X147" s="88"/>
      <c r="Y147" s="88"/>
      <c r="Z147" s="88"/>
      <c r="AA147" s="88"/>
      <c r="AB147" s="88"/>
      <c r="AC147" s="88"/>
      <c r="AD147" s="88"/>
      <c r="AE147" s="75">
        <f t="shared" si="91"/>
        <v>0</v>
      </c>
      <c r="AF147" s="75"/>
      <c r="AG147" s="88"/>
      <c r="AH147" s="88"/>
      <c r="AI147" s="88"/>
      <c r="AJ147" s="88"/>
      <c r="AK147" s="88"/>
      <c r="AL147" s="88"/>
      <c r="AM147" s="75">
        <f t="shared" si="92"/>
        <v>0</v>
      </c>
      <c r="AN147" s="74"/>
      <c r="AO147" s="88"/>
      <c r="AP147" s="88"/>
      <c r="AQ147" s="88"/>
      <c r="AR147" s="88"/>
      <c r="AS147" s="88"/>
      <c r="AT147" s="88"/>
      <c r="AU147" s="88">
        <f t="shared" si="93"/>
        <v>0</v>
      </c>
    </row>
    <row r="148" spans="1:47" x14ac:dyDescent="0.25">
      <c r="A148" s="89"/>
      <c r="B148" s="88"/>
      <c r="C148" s="88"/>
      <c r="D148" s="88"/>
      <c r="E148" s="90"/>
      <c r="F148" s="88"/>
      <c r="G148" s="88"/>
      <c r="H148" s="88"/>
      <c r="I148" s="75">
        <f t="shared" si="94"/>
        <v>244</v>
      </c>
      <c r="J148" s="74"/>
      <c r="K148" s="88"/>
      <c r="L148" s="88"/>
      <c r="M148" s="88"/>
      <c r="N148" s="88"/>
      <c r="O148" s="75">
        <f t="shared" si="90"/>
        <v>0</v>
      </c>
      <c r="P148" s="74"/>
      <c r="Q148" s="88"/>
      <c r="R148" s="88"/>
      <c r="S148" s="88"/>
      <c r="T148" s="88"/>
      <c r="U148" s="88"/>
      <c r="V148" s="88"/>
      <c r="W148" s="88"/>
      <c r="X148" s="88"/>
      <c r="Y148" s="88"/>
      <c r="Z148" s="88"/>
      <c r="AA148" s="88"/>
      <c r="AB148" s="88"/>
      <c r="AC148" s="88"/>
      <c r="AD148" s="88"/>
      <c r="AE148" s="75">
        <f t="shared" si="91"/>
        <v>0</v>
      </c>
      <c r="AF148" s="75"/>
      <c r="AG148" s="88"/>
      <c r="AH148" s="88"/>
      <c r="AI148" s="88"/>
      <c r="AJ148" s="88"/>
      <c r="AK148" s="88"/>
      <c r="AL148" s="88"/>
      <c r="AM148" s="75">
        <f t="shared" si="92"/>
        <v>0</v>
      </c>
      <c r="AN148" s="74"/>
      <c r="AO148" s="88"/>
      <c r="AP148" s="88"/>
      <c r="AQ148" s="88"/>
      <c r="AR148" s="88"/>
      <c r="AS148" s="88"/>
      <c r="AT148" s="88"/>
      <c r="AU148" s="88">
        <f t="shared" si="93"/>
        <v>0</v>
      </c>
    </row>
    <row r="149" spans="1:47" ht="13.25" customHeight="1" x14ac:dyDescent="0.25">
      <c r="A149" s="341" t="s">
        <v>126</v>
      </c>
      <c r="B149" s="74"/>
      <c r="C149" s="74" t="s">
        <v>59</v>
      </c>
      <c r="D149" s="74"/>
      <c r="E149" s="91"/>
      <c r="F149" s="74"/>
      <c r="G149" s="75"/>
      <c r="H149" s="75"/>
      <c r="I149" s="75"/>
      <c r="J149" s="74"/>
      <c r="K149" s="75"/>
      <c r="L149" s="75"/>
      <c r="M149" s="75"/>
      <c r="N149" s="75"/>
      <c r="O149" s="75"/>
      <c r="P149" s="74"/>
      <c r="Q149" s="77"/>
      <c r="R149" s="77"/>
      <c r="S149" s="77"/>
      <c r="T149" s="77"/>
      <c r="U149" s="77"/>
      <c r="V149" s="77"/>
      <c r="W149" s="77"/>
      <c r="X149" s="77"/>
      <c r="Y149" s="77"/>
      <c r="Z149" s="77"/>
      <c r="AA149" s="77"/>
      <c r="AB149" s="77"/>
      <c r="AC149" s="77"/>
      <c r="AD149" s="77"/>
      <c r="AE149" s="75">
        <f t="shared" si="91"/>
        <v>0</v>
      </c>
      <c r="AF149" s="75"/>
      <c r="AG149" s="75"/>
      <c r="AH149" s="75"/>
      <c r="AI149" s="75"/>
      <c r="AJ149" s="75"/>
      <c r="AK149" s="75"/>
      <c r="AL149" s="75"/>
      <c r="AM149" s="75"/>
      <c r="AN149" s="74"/>
      <c r="AO149" s="77"/>
      <c r="AP149" s="77"/>
      <c r="AQ149" s="77"/>
      <c r="AR149" s="77"/>
      <c r="AS149" s="77"/>
      <c r="AT149" s="77"/>
      <c r="AU149" s="75">
        <f t="shared" si="93"/>
        <v>0</v>
      </c>
    </row>
    <row r="150" spans="1:47" s="3" customFormat="1" x14ac:dyDescent="0.25">
      <c r="A150" s="342"/>
      <c r="B150" s="74"/>
      <c r="C150" s="78" t="s">
        <v>65</v>
      </c>
      <c r="D150" s="74"/>
      <c r="E150" s="92"/>
      <c r="F150" s="74"/>
      <c r="G150" s="79">
        <f>SUM(G132:G149)</f>
        <v>0</v>
      </c>
      <c r="H150" s="79">
        <f>SUM(H132:H149)</f>
        <v>0</v>
      </c>
      <c r="I150" s="79"/>
      <c r="J150" s="80">
        <f>SUM(J132:J149)</f>
        <v>0</v>
      </c>
      <c r="K150" s="79">
        <f>SUM(K132:K148)</f>
        <v>0</v>
      </c>
      <c r="L150" s="79">
        <f t="shared" ref="L150:O150" si="98">SUM(L132:L149)</f>
        <v>0</v>
      </c>
      <c r="M150" s="79">
        <f t="shared" si="98"/>
        <v>0</v>
      </c>
      <c r="N150" s="79">
        <f t="shared" si="98"/>
        <v>0</v>
      </c>
      <c r="O150" s="79">
        <f t="shared" si="98"/>
        <v>0</v>
      </c>
      <c r="P150" s="80">
        <f>SUM(P132:P149)</f>
        <v>0</v>
      </c>
      <c r="Q150" s="79">
        <f>SUM(Q132:Q149)</f>
        <v>0</v>
      </c>
      <c r="R150" s="79">
        <f>SUM(R132:R149)</f>
        <v>0</v>
      </c>
      <c r="S150" s="79">
        <f t="shared" ref="S150:AE150" si="99">SUM(S132:S149)</f>
        <v>0</v>
      </c>
      <c r="T150" s="79">
        <f t="shared" si="99"/>
        <v>0</v>
      </c>
      <c r="U150" s="79">
        <f t="shared" si="99"/>
        <v>0</v>
      </c>
      <c r="V150" s="79">
        <f t="shared" si="99"/>
        <v>0</v>
      </c>
      <c r="W150" s="79">
        <f t="shared" si="99"/>
        <v>0</v>
      </c>
      <c r="X150" s="79">
        <f t="shared" si="99"/>
        <v>0</v>
      </c>
      <c r="Y150" s="79">
        <f t="shared" si="99"/>
        <v>0</v>
      </c>
      <c r="Z150" s="79">
        <f>SUM(Z132:Z149)</f>
        <v>0</v>
      </c>
      <c r="AA150" s="79">
        <f>SUM(AA132:AA149)</f>
        <v>0</v>
      </c>
      <c r="AB150" s="79">
        <f>SUM(AB132:AB149)</f>
        <v>0</v>
      </c>
      <c r="AC150" s="79">
        <f>SUM(AC132:AC149)</f>
        <v>0</v>
      </c>
      <c r="AD150" s="79">
        <f t="shared" si="99"/>
        <v>0</v>
      </c>
      <c r="AE150" s="79">
        <f t="shared" si="99"/>
        <v>0</v>
      </c>
      <c r="AF150" s="79"/>
      <c r="AG150" s="79">
        <f t="shared" ref="AG150:AL150" si="100">SUM(AG132:AG149)</f>
        <v>0</v>
      </c>
      <c r="AH150" s="79">
        <f t="shared" si="100"/>
        <v>0</v>
      </c>
      <c r="AI150" s="79">
        <f t="shared" si="100"/>
        <v>0</v>
      </c>
      <c r="AJ150" s="79">
        <f t="shared" si="100"/>
        <v>0</v>
      </c>
      <c r="AK150" s="79">
        <f t="shared" si="100"/>
        <v>0</v>
      </c>
      <c r="AL150" s="79">
        <f t="shared" si="100"/>
        <v>0</v>
      </c>
      <c r="AM150" s="79">
        <f>SUM(AM132:AM149)</f>
        <v>0</v>
      </c>
      <c r="AN150" s="80"/>
      <c r="AO150" s="79">
        <f t="shared" ref="AO150:AT150" si="101">SUM(AO132:AO149)</f>
        <v>0</v>
      </c>
      <c r="AP150" s="79">
        <f t="shared" si="101"/>
        <v>0</v>
      </c>
      <c r="AQ150" s="79">
        <f t="shared" si="101"/>
        <v>0</v>
      </c>
      <c r="AR150" s="79">
        <f t="shared" si="101"/>
        <v>0</v>
      </c>
      <c r="AS150" s="79">
        <f t="shared" si="101"/>
        <v>0</v>
      </c>
      <c r="AT150" s="79">
        <f t="shared" si="101"/>
        <v>0</v>
      </c>
      <c r="AU150" s="79">
        <f>SUM(AU132:AU149)</f>
        <v>0</v>
      </c>
    </row>
    <row r="151" spans="1:47" s="3" customFormat="1" ht="13" x14ac:dyDescent="0.25">
      <c r="A151" s="76" t="s">
        <v>135</v>
      </c>
      <c r="B151" s="74"/>
      <c r="C151" s="78" t="s">
        <v>66</v>
      </c>
      <c r="D151" s="74"/>
      <c r="E151" s="92"/>
      <c r="F151" s="74"/>
      <c r="G151" s="79">
        <f>G130+G150</f>
        <v>585</v>
      </c>
      <c r="H151" s="79">
        <f>H130+H150</f>
        <v>491</v>
      </c>
      <c r="I151" s="79"/>
      <c r="J151" s="80">
        <f>J130+J150</f>
        <v>0</v>
      </c>
      <c r="K151" s="79">
        <f>+K150+K130</f>
        <v>1635</v>
      </c>
      <c r="L151" s="79">
        <f t="shared" ref="L151:O151" si="102">+L150+L130</f>
        <v>24.5</v>
      </c>
      <c r="M151" s="79">
        <f t="shared" si="102"/>
        <v>0</v>
      </c>
      <c r="N151" s="79">
        <f t="shared" si="102"/>
        <v>0</v>
      </c>
      <c r="O151" s="79">
        <f t="shared" si="102"/>
        <v>1659.5</v>
      </c>
      <c r="P151" s="80">
        <f>P130+P150</f>
        <v>0</v>
      </c>
      <c r="Q151" s="79">
        <f>Q130+Q150</f>
        <v>100</v>
      </c>
      <c r="R151" s="79">
        <f>R130+R150</f>
        <v>210</v>
      </c>
      <c r="S151" s="79">
        <f t="shared" ref="S151:AE151" si="103">S130+S150</f>
        <v>0</v>
      </c>
      <c r="T151" s="79">
        <f t="shared" si="103"/>
        <v>0</v>
      </c>
      <c r="U151" s="79">
        <f t="shared" si="103"/>
        <v>50</v>
      </c>
      <c r="V151" s="79">
        <f t="shared" si="103"/>
        <v>35.5</v>
      </c>
      <c r="W151" s="79">
        <f t="shared" si="103"/>
        <v>0</v>
      </c>
      <c r="X151" s="79">
        <f t="shared" si="103"/>
        <v>0</v>
      </c>
      <c r="Y151" s="79">
        <f t="shared" si="103"/>
        <v>0</v>
      </c>
      <c r="Z151" s="79">
        <f>Z130+Z150</f>
        <v>0</v>
      </c>
      <c r="AA151" s="79">
        <f>AA130+AA150</f>
        <v>0</v>
      </c>
      <c r="AB151" s="79">
        <f>AB130+AB150</f>
        <v>100</v>
      </c>
      <c r="AC151" s="79">
        <f>AC130+AC150</f>
        <v>0</v>
      </c>
      <c r="AD151" s="79">
        <f t="shared" si="103"/>
        <v>0</v>
      </c>
      <c r="AE151" s="79">
        <f t="shared" si="103"/>
        <v>495.5</v>
      </c>
      <c r="AF151" s="79"/>
      <c r="AG151" s="79">
        <f t="shared" ref="AG151:AL151" si="104">AG130+AG150</f>
        <v>0</v>
      </c>
      <c r="AH151" s="79">
        <f t="shared" si="104"/>
        <v>20</v>
      </c>
      <c r="AI151" s="79">
        <f t="shared" si="104"/>
        <v>0</v>
      </c>
      <c r="AJ151" s="79">
        <f t="shared" si="104"/>
        <v>0</v>
      </c>
      <c r="AK151" s="79">
        <f t="shared" si="104"/>
        <v>0</v>
      </c>
      <c r="AL151" s="79">
        <f t="shared" si="104"/>
        <v>0</v>
      </c>
      <c r="AM151" s="79">
        <f>AM130+AM150</f>
        <v>20</v>
      </c>
      <c r="AN151" s="80"/>
      <c r="AO151" s="79">
        <f t="shared" ref="AO151:AT151" si="105">AO130+AO150</f>
        <v>0</v>
      </c>
      <c r="AP151" s="79">
        <f t="shared" si="105"/>
        <v>20</v>
      </c>
      <c r="AQ151" s="79">
        <f t="shared" si="105"/>
        <v>0</v>
      </c>
      <c r="AR151" s="79">
        <f t="shared" si="105"/>
        <v>0</v>
      </c>
      <c r="AS151" s="79">
        <f t="shared" si="105"/>
        <v>0</v>
      </c>
      <c r="AT151" s="79">
        <f t="shared" si="105"/>
        <v>0</v>
      </c>
      <c r="AU151" s="79">
        <f>AU130+AU150</f>
        <v>20</v>
      </c>
    </row>
    <row r="152" spans="1:47" x14ac:dyDescent="0.25">
      <c r="A152" s="82"/>
      <c r="B152" s="82"/>
      <c r="C152" s="82" t="s">
        <v>129</v>
      </c>
      <c r="D152" s="82"/>
      <c r="E152" s="93" t="str">
        <f>A172</f>
        <v>Ízzat 08</v>
      </c>
      <c r="F152" s="74"/>
      <c r="G152" s="75"/>
      <c r="H152" s="75"/>
      <c r="I152" s="77"/>
      <c r="J152" s="74"/>
      <c r="K152" s="340" t="s">
        <v>128</v>
      </c>
      <c r="L152" s="340"/>
      <c r="M152" s="86" t="str">
        <f>A172</f>
        <v>Ízzat 08</v>
      </c>
      <c r="N152" s="75"/>
      <c r="O152" s="75"/>
      <c r="P152" s="74"/>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4"/>
      <c r="AO152" s="75"/>
      <c r="AP152" s="75"/>
      <c r="AQ152" s="75"/>
      <c r="AR152" s="75"/>
      <c r="AS152" s="75"/>
      <c r="AT152" s="75"/>
      <c r="AU152" s="75"/>
    </row>
    <row r="153" spans="1:47" x14ac:dyDescent="0.25">
      <c r="A153" s="89"/>
      <c r="B153" s="88"/>
      <c r="C153" s="88"/>
      <c r="D153" s="88"/>
      <c r="E153" s="90"/>
      <c r="F153" s="88"/>
      <c r="G153" s="88"/>
      <c r="H153" s="88"/>
      <c r="I153" s="75">
        <f>I148+G153-H153</f>
        <v>244</v>
      </c>
      <c r="J153" s="74"/>
      <c r="K153" s="88"/>
      <c r="L153" s="88"/>
      <c r="M153" s="88"/>
      <c r="N153" s="88"/>
      <c r="O153" s="75">
        <f t="shared" ref="O153:O169" si="106">+SUM(K153:N153)</f>
        <v>0</v>
      </c>
      <c r="P153" s="74"/>
      <c r="Q153" s="88"/>
      <c r="R153" s="88"/>
      <c r="S153" s="88"/>
      <c r="T153" s="88"/>
      <c r="U153" s="88"/>
      <c r="V153" s="88"/>
      <c r="W153" s="88"/>
      <c r="X153" s="88"/>
      <c r="Y153" s="88"/>
      <c r="Z153" s="88"/>
      <c r="AA153" s="88"/>
      <c r="AB153" s="88"/>
      <c r="AC153" s="88"/>
      <c r="AD153" s="88"/>
      <c r="AE153" s="75">
        <f t="shared" ref="AE153:AE170" si="107">+SUM(Q153:AD153)</f>
        <v>0</v>
      </c>
      <c r="AF153" s="75"/>
      <c r="AG153" s="88"/>
      <c r="AH153" s="88"/>
      <c r="AI153" s="88"/>
      <c r="AJ153" s="88"/>
      <c r="AK153" s="88"/>
      <c r="AL153" s="88"/>
      <c r="AM153" s="75">
        <f t="shared" ref="AM153:AM169" si="108">+SUM(AG153:AL153)</f>
        <v>0</v>
      </c>
      <c r="AN153" s="74"/>
      <c r="AO153" s="88"/>
      <c r="AP153" s="88"/>
      <c r="AQ153" s="88"/>
      <c r="AR153" s="88"/>
      <c r="AS153" s="88"/>
      <c r="AT153" s="88"/>
      <c r="AU153" s="88">
        <f t="shared" ref="AU153:AU170" si="109">+SUM(AO153:AT153)</f>
        <v>0</v>
      </c>
    </row>
    <row r="154" spans="1:47" x14ac:dyDescent="0.25">
      <c r="A154" s="89"/>
      <c r="B154" s="88"/>
      <c r="C154" s="88"/>
      <c r="D154" s="88"/>
      <c r="E154" s="90"/>
      <c r="F154" s="88"/>
      <c r="G154" s="88"/>
      <c r="H154" s="88"/>
      <c r="I154" s="75">
        <f t="shared" ref="I154:I159" si="110">I153+G154-H154</f>
        <v>244</v>
      </c>
      <c r="J154" s="74"/>
      <c r="K154" s="88"/>
      <c r="L154" s="88"/>
      <c r="M154" s="88"/>
      <c r="N154" s="88"/>
      <c r="O154" s="75">
        <f t="shared" si="106"/>
        <v>0</v>
      </c>
      <c r="P154" s="74"/>
      <c r="Q154" s="88"/>
      <c r="R154" s="88"/>
      <c r="S154" s="88"/>
      <c r="T154" s="88"/>
      <c r="U154" s="88"/>
      <c r="V154" s="88"/>
      <c r="W154" s="88"/>
      <c r="X154" s="88"/>
      <c r="Y154" s="88"/>
      <c r="Z154" s="88"/>
      <c r="AA154" s="88"/>
      <c r="AB154" s="88"/>
      <c r="AC154" s="88"/>
      <c r="AD154" s="88"/>
      <c r="AE154" s="75">
        <f t="shared" si="107"/>
        <v>0</v>
      </c>
      <c r="AF154" s="75"/>
      <c r="AG154" s="88"/>
      <c r="AH154" s="88"/>
      <c r="AI154" s="88"/>
      <c r="AJ154" s="88"/>
      <c r="AK154" s="88"/>
      <c r="AL154" s="88"/>
      <c r="AM154" s="75">
        <f t="shared" si="108"/>
        <v>0</v>
      </c>
      <c r="AN154" s="74"/>
      <c r="AO154" s="88"/>
      <c r="AP154" s="88"/>
      <c r="AQ154" s="88"/>
      <c r="AR154" s="88"/>
      <c r="AS154" s="88"/>
      <c r="AT154" s="88"/>
      <c r="AU154" s="88">
        <f t="shared" si="109"/>
        <v>0</v>
      </c>
    </row>
    <row r="155" spans="1:47" x14ac:dyDescent="0.25">
      <c r="A155" s="89"/>
      <c r="B155" s="88"/>
      <c r="C155" s="88"/>
      <c r="D155" s="88"/>
      <c r="E155" s="90"/>
      <c r="F155" s="88"/>
      <c r="G155" s="88"/>
      <c r="H155" s="88"/>
      <c r="I155" s="75">
        <f t="shared" si="110"/>
        <v>244</v>
      </c>
      <c r="J155" s="74"/>
      <c r="K155" s="88"/>
      <c r="L155" s="88"/>
      <c r="M155" s="88"/>
      <c r="N155" s="88"/>
      <c r="O155" s="75">
        <f t="shared" si="106"/>
        <v>0</v>
      </c>
      <c r="P155" s="74"/>
      <c r="Q155" s="88"/>
      <c r="R155" s="88"/>
      <c r="S155" s="88"/>
      <c r="T155" s="88"/>
      <c r="U155" s="88"/>
      <c r="V155" s="88"/>
      <c r="W155" s="88"/>
      <c r="X155" s="88"/>
      <c r="Y155" s="88"/>
      <c r="Z155" s="88"/>
      <c r="AA155" s="88"/>
      <c r="AB155" s="88"/>
      <c r="AC155" s="88"/>
      <c r="AD155" s="88"/>
      <c r="AE155" s="75">
        <f t="shared" si="107"/>
        <v>0</v>
      </c>
      <c r="AF155" s="75"/>
      <c r="AG155" s="88"/>
      <c r="AH155" s="88"/>
      <c r="AI155" s="88"/>
      <c r="AJ155" s="88"/>
      <c r="AK155" s="88"/>
      <c r="AL155" s="88"/>
      <c r="AM155" s="75">
        <f t="shared" si="108"/>
        <v>0</v>
      </c>
      <c r="AN155" s="74"/>
      <c r="AO155" s="88"/>
      <c r="AP155" s="88"/>
      <c r="AQ155" s="88"/>
      <c r="AR155" s="88"/>
      <c r="AS155" s="88"/>
      <c r="AT155" s="88"/>
      <c r="AU155" s="88">
        <f t="shared" si="109"/>
        <v>0</v>
      </c>
    </row>
    <row r="156" spans="1:47" x14ac:dyDescent="0.25">
      <c r="A156" s="89"/>
      <c r="B156" s="88"/>
      <c r="C156" s="88"/>
      <c r="D156" s="88"/>
      <c r="E156" s="90"/>
      <c r="F156" s="88"/>
      <c r="G156" s="88"/>
      <c r="H156" s="88"/>
      <c r="I156" s="75">
        <f t="shared" si="110"/>
        <v>244</v>
      </c>
      <c r="J156" s="74"/>
      <c r="K156" s="88"/>
      <c r="L156" s="88"/>
      <c r="M156" s="88"/>
      <c r="N156" s="88"/>
      <c r="O156" s="75">
        <f t="shared" si="106"/>
        <v>0</v>
      </c>
      <c r="P156" s="74"/>
      <c r="Q156" s="88"/>
      <c r="R156" s="88"/>
      <c r="S156" s="88"/>
      <c r="T156" s="88"/>
      <c r="U156" s="88"/>
      <c r="V156" s="88"/>
      <c r="W156" s="88"/>
      <c r="X156" s="88"/>
      <c r="Y156" s="88"/>
      <c r="Z156" s="88"/>
      <c r="AA156" s="88"/>
      <c r="AB156" s="88"/>
      <c r="AC156" s="88"/>
      <c r="AD156" s="88"/>
      <c r="AE156" s="75">
        <f t="shared" si="107"/>
        <v>0</v>
      </c>
      <c r="AF156" s="75"/>
      <c r="AG156" s="88"/>
      <c r="AH156" s="88"/>
      <c r="AI156" s="88"/>
      <c r="AJ156" s="88"/>
      <c r="AK156" s="88"/>
      <c r="AL156" s="88"/>
      <c r="AM156" s="75">
        <f t="shared" si="108"/>
        <v>0</v>
      </c>
      <c r="AN156" s="74"/>
      <c r="AO156" s="88"/>
      <c r="AP156" s="88"/>
      <c r="AQ156" s="88"/>
      <c r="AR156" s="88"/>
      <c r="AS156" s="88"/>
      <c r="AT156" s="88"/>
      <c r="AU156" s="88">
        <f t="shared" si="109"/>
        <v>0</v>
      </c>
    </row>
    <row r="157" spans="1:47" x14ac:dyDescent="0.25">
      <c r="A157" s="89"/>
      <c r="B157" s="88"/>
      <c r="C157" s="88"/>
      <c r="D157" s="88"/>
      <c r="E157" s="90"/>
      <c r="F157" s="88"/>
      <c r="G157" s="88"/>
      <c r="H157" s="88"/>
      <c r="I157" s="75">
        <f t="shared" si="110"/>
        <v>244</v>
      </c>
      <c r="J157" s="74"/>
      <c r="K157" s="88"/>
      <c r="L157" s="88"/>
      <c r="M157" s="88"/>
      <c r="N157" s="88"/>
      <c r="O157" s="75">
        <f t="shared" si="106"/>
        <v>0</v>
      </c>
      <c r="P157" s="74"/>
      <c r="Q157" s="88"/>
      <c r="R157" s="88"/>
      <c r="S157" s="88"/>
      <c r="T157" s="88"/>
      <c r="U157" s="88"/>
      <c r="V157" s="88"/>
      <c r="W157" s="88"/>
      <c r="X157" s="88"/>
      <c r="Y157" s="88"/>
      <c r="Z157" s="88"/>
      <c r="AA157" s="88"/>
      <c r="AB157" s="88"/>
      <c r="AC157" s="88"/>
      <c r="AD157" s="88"/>
      <c r="AE157" s="75">
        <f t="shared" si="107"/>
        <v>0</v>
      </c>
      <c r="AF157" s="75"/>
      <c r="AG157" s="88"/>
      <c r="AH157" s="88"/>
      <c r="AI157" s="88"/>
      <c r="AJ157" s="88"/>
      <c r="AK157" s="88"/>
      <c r="AL157" s="88"/>
      <c r="AM157" s="75">
        <f t="shared" si="108"/>
        <v>0</v>
      </c>
      <c r="AN157" s="74"/>
      <c r="AO157" s="88"/>
      <c r="AP157" s="88"/>
      <c r="AQ157" s="88"/>
      <c r="AR157" s="88"/>
      <c r="AS157" s="88"/>
      <c r="AT157" s="88"/>
      <c r="AU157" s="88">
        <f t="shared" si="109"/>
        <v>0</v>
      </c>
    </row>
    <row r="158" spans="1:47" x14ac:dyDescent="0.25">
      <c r="A158" s="89"/>
      <c r="B158" s="88"/>
      <c r="C158" s="88"/>
      <c r="D158" s="88"/>
      <c r="E158" s="90"/>
      <c r="F158" s="88"/>
      <c r="G158" s="88"/>
      <c r="H158" s="88"/>
      <c r="I158" s="75">
        <f t="shared" si="110"/>
        <v>244</v>
      </c>
      <c r="J158" s="74"/>
      <c r="K158" s="88"/>
      <c r="L158" s="88"/>
      <c r="M158" s="88"/>
      <c r="N158" s="88"/>
      <c r="O158" s="75">
        <f t="shared" si="106"/>
        <v>0</v>
      </c>
      <c r="P158" s="74"/>
      <c r="Q158" s="88"/>
      <c r="R158" s="88"/>
      <c r="S158" s="88"/>
      <c r="T158" s="88"/>
      <c r="U158" s="88"/>
      <c r="V158" s="88"/>
      <c r="W158" s="88"/>
      <c r="X158" s="88"/>
      <c r="Y158" s="88"/>
      <c r="Z158" s="88"/>
      <c r="AA158" s="88"/>
      <c r="AB158" s="88"/>
      <c r="AC158" s="88"/>
      <c r="AD158" s="88"/>
      <c r="AE158" s="75">
        <f t="shared" si="107"/>
        <v>0</v>
      </c>
      <c r="AF158" s="75"/>
      <c r="AG158" s="88"/>
      <c r="AH158" s="88"/>
      <c r="AI158" s="88"/>
      <c r="AJ158" s="88"/>
      <c r="AK158" s="88"/>
      <c r="AL158" s="88"/>
      <c r="AM158" s="75">
        <f t="shared" si="108"/>
        <v>0</v>
      </c>
      <c r="AN158" s="74"/>
      <c r="AO158" s="88"/>
      <c r="AP158" s="88"/>
      <c r="AQ158" s="88"/>
      <c r="AR158" s="88"/>
      <c r="AS158" s="88"/>
      <c r="AT158" s="88"/>
      <c r="AU158" s="88">
        <f t="shared" si="109"/>
        <v>0</v>
      </c>
    </row>
    <row r="159" spans="1:47" x14ac:dyDescent="0.25">
      <c r="A159" s="89"/>
      <c r="B159" s="88"/>
      <c r="C159" s="88"/>
      <c r="D159" s="88"/>
      <c r="E159" s="90"/>
      <c r="F159" s="88"/>
      <c r="G159" s="88"/>
      <c r="H159" s="88"/>
      <c r="I159" s="75">
        <f t="shared" si="110"/>
        <v>244</v>
      </c>
      <c r="J159" s="74"/>
      <c r="K159" s="88"/>
      <c r="L159" s="88"/>
      <c r="M159" s="88"/>
      <c r="N159" s="88"/>
      <c r="O159" s="75">
        <f t="shared" si="106"/>
        <v>0</v>
      </c>
      <c r="P159" s="74"/>
      <c r="Q159" s="88"/>
      <c r="R159" s="88"/>
      <c r="S159" s="88"/>
      <c r="T159" s="88"/>
      <c r="U159" s="88"/>
      <c r="V159" s="88"/>
      <c r="W159" s="88"/>
      <c r="X159" s="88"/>
      <c r="Y159" s="88"/>
      <c r="Z159" s="88"/>
      <c r="AA159" s="88"/>
      <c r="AB159" s="88"/>
      <c r="AC159" s="88"/>
      <c r="AD159" s="88"/>
      <c r="AE159" s="75">
        <f t="shared" si="107"/>
        <v>0</v>
      </c>
      <c r="AF159" s="75"/>
      <c r="AG159" s="88"/>
      <c r="AH159" s="88"/>
      <c r="AI159" s="88"/>
      <c r="AJ159" s="88"/>
      <c r="AK159" s="88"/>
      <c r="AL159" s="88"/>
      <c r="AM159" s="75">
        <f t="shared" si="108"/>
        <v>0</v>
      </c>
      <c r="AN159" s="74"/>
      <c r="AO159" s="88"/>
      <c r="AP159" s="88"/>
      <c r="AQ159" s="88"/>
      <c r="AR159" s="88"/>
      <c r="AS159" s="88"/>
      <c r="AT159" s="88"/>
      <c r="AU159" s="88">
        <f t="shared" si="109"/>
        <v>0</v>
      </c>
    </row>
    <row r="160" spans="1:47" x14ac:dyDescent="0.25">
      <c r="A160" s="89"/>
      <c r="B160" s="88"/>
      <c r="C160" s="88"/>
      <c r="D160" s="88"/>
      <c r="E160" s="90"/>
      <c r="F160" s="88"/>
      <c r="G160" s="88"/>
      <c r="H160" s="88"/>
      <c r="I160" s="75">
        <f>I159+G160-H160</f>
        <v>244</v>
      </c>
      <c r="J160" s="74"/>
      <c r="K160" s="88"/>
      <c r="L160" s="88"/>
      <c r="M160" s="88"/>
      <c r="N160" s="88"/>
      <c r="O160" s="75">
        <f t="shared" si="106"/>
        <v>0</v>
      </c>
      <c r="P160" s="74"/>
      <c r="Q160" s="88"/>
      <c r="R160" s="88"/>
      <c r="S160" s="88"/>
      <c r="T160" s="88"/>
      <c r="U160" s="88"/>
      <c r="V160" s="88"/>
      <c r="W160" s="88"/>
      <c r="X160" s="88"/>
      <c r="Y160" s="88"/>
      <c r="Z160" s="88"/>
      <c r="AA160" s="88"/>
      <c r="AB160" s="88"/>
      <c r="AC160" s="88"/>
      <c r="AD160" s="88"/>
      <c r="AE160" s="75">
        <f t="shared" ref="AE160:AE163" si="111">+SUM(Q160:AD160)</f>
        <v>0</v>
      </c>
      <c r="AF160" s="75"/>
      <c r="AG160" s="88"/>
      <c r="AH160" s="88"/>
      <c r="AI160" s="88"/>
      <c r="AJ160" s="88"/>
      <c r="AK160" s="88"/>
      <c r="AL160" s="88"/>
      <c r="AM160" s="75">
        <f t="shared" ref="AM160:AM163" si="112">+SUM(AG160:AL160)</f>
        <v>0</v>
      </c>
      <c r="AN160" s="74"/>
      <c r="AO160" s="88"/>
      <c r="AP160" s="88"/>
      <c r="AQ160" s="88"/>
      <c r="AR160" s="88"/>
      <c r="AS160" s="88"/>
      <c r="AT160" s="88"/>
      <c r="AU160" s="88">
        <f t="shared" ref="AU160:AU163" si="113">+SUM(AO160:AT160)</f>
        <v>0</v>
      </c>
    </row>
    <row r="161" spans="1:47" x14ac:dyDescent="0.25">
      <c r="A161" s="89"/>
      <c r="B161" s="88"/>
      <c r="C161" s="88"/>
      <c r="D161" s="88"/>
      <c r="E161" s="90"/>
      <c r="F161" s="88"/>
      <c r="G161" s="88"/>
      <c r="H161" s="88"/>
      <c r="I161" s="75">
        <f t="shared" ref="I161:I169" si="114">I160+G161-H161</f>
        <v>244</v>
      </c>
      <c r="J161" s="74"/>
      <c r="K161" s="88"/>
      <c r="L161" s="88"/>
      <c r="M161" s="88"/>
      <c r="N161" s="88"/>
      <c r="O161" s="75">
        <f t="shared" si="106"/>
        <v>0</v>
      </c>
      <c r="P161" s="74"/>
      <c r="Q161" s="88"/>
      <c r="R161" s="88"/>
      <c r="S161" s="88"/>
      <c r="T161" s="88"/>
      <c r="U161" s="88"/>
      <c r="V161" s="88"/>
      <c r="W161" s="88"/>
      <c r="X161" s="88"/>
      <c r="Y161" s="88"/>
      <c r="Z161" s="88"/>
      <c r="AA161" s="88"/>
      <c r="AB161" s="88"/>
      <c r="AC161" s="88"/>
      <c r="AD161" s="88"/>
      <c r="AE161" s="75">
        <f t="shared" si="111"/>
        <v>0</v>
      </c>
      <c r="AF161" s="75"/>
      <c r="AG161" s="88"/>
      <c r="AH161" s="88"/>
      <c r="AI161" s="88"/>
      <c r="AJ161" s="88"/>
      <c r="AK161" s="88"/>
      <c r="AL161" s="88"/>
      <c r="AM161" s="75">
        <f t="shared" si="112"/>
        <v>0</v>
      </c>
      <c r="AN161" s="74"/>
      <c r="AO161" s="88"/>
      <c r="AP161" s="88"/>
      <c r="AQ161" s="88"/>
      <c r="AR161" s="88"/>
      <c r="AS161" s="88"/>
      <c r="AT161" s="88"/>
      <c r="AU161" s="88">
        <f t="shared" si="113"/>
        <v>0</v>
      </c>
    </row>
    <row r="162" spans="1:47" x14ac:dyDescent="0.25">
      <c r="A162" s="89"/>
      <c r="B162" s="88"/>
      <c r="C162" s="88"/>
      <c r="D162" s="88"/>
      <c r="E162" s="90"/>
      <c r="F162" s="88"/>
      <c r="G162" s="88"/>
      <c r="H162" s="88"/>
      <c r="I162" s="75">
        <f t="shared" si="114"/>
        <v>244</v>
      </c>
      <c r="J162" s="74"/>
      <c r="K162" s="88"/>
      <c r="L162" s="88"/>
      <c r="M162" s="88"/>
      <c r="N162" s="88"/>
      <c r="O162" s="75">
        <f t="shared" si="106"/>
        <v>0</v>
      </c>
      <c r="P162" s="74"/>
      <c r="Q162" s="88"/>
      <c r="R162" s="88"/>
      <c r="S162" s="88"/>
      <c r="T162" s="88"/>
      <c r="U162" s="88"/>
      <c r="V162" s="88"/>
      <c r="W162" s="88"/>
      <c r="X162" s="88"/>
      <c r="Y162" s="88"/>
      <c r="Z162" s="88"/>
      <c r="AA162" s="88"/>
      <c r="AB162" s="88"/>
      <c r="AC162" s="88"/>
      <c r="AD162" s="88"/>
      <c r="AE162" s="75">
        <f t="shared" si="111"/>
        <v>0</v>
      </c>
      <c r="AF162" s="75"/>
      <c r="AG162" s="88"/>
      <c r="AH162" s="88"/>
      <c r="AI162" s="88"/>
      <c r="AJ162" s="88"/>
      <c r="AK162" s="88"/>
      <c r="AL162" s="88"/>
      <c r="AM162" s="75">
        <f t="shared" si="112"/>
        <v>0</v>
      </c>
      <c r="AN162" s="74"/>
      <c r="AO162" s="88"/>
      <c r="AP162" s="88"/>
      <c r="AQ162" s="88"/>
      <c r="AR162" s="88"/>
      <c r="AS162" s="88"/>
      <c r="AT162" s="88"/>
      <c r="AU162" s="88">
        <f t="shared" si="113"/>
        <v>0</v>
      </c>
    </row>
    <row r="163" spans="1:47" x14ac:dyDescent="0.25">
      <c r="A163" s="89"/>
      <c r="B163" s="88"/>
      <c r="C163" s="88"/>
      <c r="D163" s="88"/>
      <c r="E163" s="90"/>
      <c r="F163" s="88"/>
      <c r="G163" s="88"/>
      <c r="H163" s="88"/>
      <c r="I163" s="75">
        <f t="shared" si="114"/>
        <v>244</v>
      </c>
      <c r="J163" s="74"/>
      <c r="K163" s="88"/>
      <c r="L163" s="88"/>
      <c r="M163" s="88"/>
      <c r="N163" s="88"/>
      <c r="O163" s="75">
        <f t="shared" si="106"/>
        <v>0</v>
      </c>
      <c r="P163" s="74"/>
      <c r="Q163" s="88"/>
      <c r="R163" s="88"/>
      <c r="S163" s="88"/>
      <c r="T163" s="88"/>
      <c r="U163" s="88"/>
      <c r="V163" s="88"/>
      <c r="W163" s="88"/>
      <c r="X163" s="88"/>
      <c r="Y163" s="88"/>
      <c r="Z163" s="88"/>
      <c r="AA163" s="88"/>
      <c r="AB163" s="88"/>
      <c r="AC163" s="88"/>
      <c r="AD163" s="88"/>
      <c r="AE163" s="75">
        <f t="shared" si="111"/>
        <v>0</v>
      </c>
      <c r="AF163" s="75"/>
      <c r="AG163" s="88"/>
      <c r="AH163" s="88"/>
      <c r="AI163" s="88"/>
      <c r="AJ163" s="88"/>
      <c r="AK163" s="88"/>
      <c r="AL163" s="88"/>
      <c r="AM163" s="75">
        <f t="shared" si="112"/>
        <v>0</v>
      </c>
      <c r="AN163" s="74"/>
      <c r="AO163" s="88"/>
      <c r="AP163" s="88"/>
      <c r="AQ163" s="88"/>
      <c r="AR163" s="88"/>
      <c r="AS163" s="88"/>
      <c r="AT163" s="88"/>
      <c r="AU163" s="88">
        <f t="shared" si="113"/>
        <v>0</v>
      </c>
    </row>
    <row r="164" spans="1:47" x14ac:dyDescent="0.25">
      <c r="A164" s="89"/>
      <c r="B164" s="88"/>
      <c r="C164" s="88"/>
      <c r="D164" s="88"/>
      <c r="E164" s="90"/>
      <c r="F164" s="88"/>
      <c r="G164" s="88"/>
      <c r="H164" s="88"/>
      <c r="I164" s="75">
        <f t="shared" si="114"/>
        <v>244</v>
      </c>
      <c r="J164" s="74"/>
      <c r="K164" s="88"/>
      <c r="L164" s="88"/>
      <c r="M164" s="88"/>
      <c r="N164" s="88"/>
      <c r="O164" s="75">
        <f t="shared" si="106"/>
        <v>0</v>
      </c>
      <c r="P164" s="74"/>
      <c r="Q164" s="88"/>
      <c r="R164" s="88"/>
      <c r="S164" s="88"/>
      <c r="T164" s="88"/>
      <c r="U164" s="88"/>
      <c r="V164" s="88"/>
      <c r="W164" s="88"/>
      <c r="X164" s="88"/>
      <c r="Y164" s="88"/>
      <c r="Z164" s="88"/>
      <c r="AA164" s="88"/>
      <c r="AB164" s="88"/>
      <c r="AC164" s="88"/>
      <c r="AD164" s="88"/>
      <c r="AE164" s="75">
        <f t="shared" si="107"/>
        <v>0</v>
      </c>
      <c r="AF164" s="75"/>
      <c r="AG164" s="88"/>
      <c r="AH164" s="88"/>
      <c r="AI164" s="88"/>
      <c r="AJ164" s="88"/>
      <c r="AK164" s="88"/>
      <c r="AL164" s="88"/>
      <c r="AM164" s="75">
        <f t="shared" si="108"/>
        <v>0</v>
      </c>
      <c r="AN164" s="74"/>
      <c r="AO164" s="88"/>
      <c r="AP164" s="88"/>
      <c r="AQ164" s="88"/>
      <c r="AR164" s="88"/>
      <c r="AS164" s="88"/>
      <c r="AT164" s="88"/>
      <c r="AU164" s="88">
        <f t="shared" si="109"/>
        <v>0</v>
      </c>
    </row>
    <row r="165" spans="1:47" x14ac:dyDescent="0.25">
      <c r="A165" s="89"/>
      <c r="B165" s="88"/>
      <c r="C165" s="88"/>
      <c r="D165" s="88"/>
      <c r="E165" s="90"/>
      <c r="F165" s="88"/>
      <c r="G165" s="88"/>
      <c r="H165" s="88"/>
      <c r="I165" s="75">
        <f t="shared" si="114"/>
        <v>244</v>
      </c>
      <c r="J165" s="74"/>
      <c r="K165" s="88"/>
      <c r="L165" s="88"/>
      <c r="M165" s="88"/>
      <c r="N165" s="88"/>
      <c r="O165" s="75">
        <f t="shared" si="106"/>
        <v>0</v>
      </c>
      <c r="P165" s="74"/>
      <c r="Q165" s="88"/>
      <c r="R165" s="88"/>
      <c r="S165" s="88"/>
      <c r="T165" s="88"/>
      <c r="U165" s="88"/>
      <c r="V165" s="88"/>
      <c r="W165" s="88"/>
      <c r="X165" s="88"/>
      <c r="Y165" s="88"/>
      <c r="Z165" s="88"/>
      <c r="AA165" s="88"/>
      <c r="AB165" s="88"/>
      <c r="AC165" s="88"/>
      <c r="AD165" s="88"/>
      <c r="AE165" s="75">
        <f t="shared" si="107"/>
        <v>0</v>
      </c>
      <c r="AF165" s="75"/>
      <c r="AG165" s="88"/>
      <c r="AH165" s="88"/>
      <c r="AI165" s="88"/>
      <c r="AJ165" s="88"/>
      <c r="AK165" s="88"/>
      <c r="AL165" s="88"/>
      <c r="AM165" s="75">
        <f t="shared" si="108"/>
        <v>0</v>
      </c>
      <c r="AN165" s="74"/>
      <c r="AO165" s="88"/>
      <c r="AP165" s="88"/>
      <c r="AQ165" s="88"/>
      <c r="AR165" s="88"/>
      <c r="AS165" s="88"/>
      <c r="AT165" s="88"/>
      <c r="AU165" s="88">
        <f t="shared" si="109"/>
        <v>0</v>
      </c>
    </row>
    <row r="166" spans="1:47" x14ac:dyDescent="0.25">
      <c r="A166" s="89"/>
      <c r="B166" s="88"/>
      <c r="C166" s="88"/>
      <c r="D166" s="88"/>
      <c r="E166" s="90"/>
      <c r="F166" s="88"/>
      <c r="G166" s="88"/>
      <c r="H166" s="88"/>
      <c r="I166" s="75">
        <f t="shared" si="114"/>
        <v>244</v>
      </c>
      <c r="J166" s="74"/>
      <c r="K166" s="88"/>
      <c r="L166" s="88"/>
      <c r="M166" s="88"/>
      <c r="N166" s="88"/>
      <c r="O166" s="75">
        <f t="shared" si="106"/>
        <v>0</v>
      </c>
      <c r="P166" s="74"/>
      <c r="Q166" s="88"/>
      <c r="R166" s="88"/>
      <c r="S166" s="88"/>
      <c r="T166" s="88"/>
      <c r="U166" s="88"/>
      <c r="V166" s="88"/>
      <c r="W166" s="88"/>
      <c r="X166" s="88"/>
      <c r="Y166" s="88"/>
      <c r="Z166" s="88"/>
      <c r="AA166" s="88"/>
      <c r="AB166" s="88"/>
      <c r="AC166" s="88"/>
      <c r="AD166" s="88"/>
      <c r="AE166" s="75">
        <f t="shared" si="107"/>
        <v>0</v>
      </c>
      <c r="AF166" s="75"/>
      <c r="AG166" s="88"/>
      <c r="AH166" s="88"/>
      <c r="AI166" s="88"/>
      <c r="AJ166" s="88"/>
      <c r="AK166" s="88"/>
      <c r="AL166" s="88"/>
      <c r="AM166" s="75">
        <f t="shared" si="108"/>
        <v>0</v>
      </c>
      <c r="AN166" s="74"/>
      <c r="AO166" s="88"/>
      <c r="AP166" s="88"/>
      <c r="AQ166" s="88"/>
      <c r="AR166" s="88"/>
      <c r="AS166" s="88"/>
      <c r="AT166" s="88"/>
      <c r="AU166" s="88">
        <f t="shared" si="109"/>
        <v>0</v>
      </c>
    </row>
    <row r="167" spans="1:47" x14ac:dyDescent="0.25">
      <c r="A167" s="89"/>
      <c r="B167" s="88"/>
      <c r="C167" s="88"/>
      <c r="D167" s="88"/>
      <c r="E167" s="90"/>
      <c r="F167" s="88"/>
      <c r="G167" s="88"/>
      <c r="H167" s="88"/>
      <c r="I167" s="75">
        <f t="shared" si="114"/>
        <v>244</v>
      </c>
      <c r="J167" s="74"/>
      <c r="K167" s="88"/>
      <c r="L167" s="88"/>
      <c r="M167" s="88"/>
      <c r="N167" s="88"/>
      <c r="O167" s="75">
        <f t="shared" si="106"/>
        <v>0</v>
      </c>
      <c r="P167" s="74"/>
      <c r="Q167" s="88"/>
      <c r="R167" s="88"/>
      <c r="S167" s="88"/>
      <c r="T167" s="88"/>
      <c r="U167" s="88"/>
      <c r="V167" s="88"/>
      <c r="W167" s="88"/>
      <c r="X167" s="88"/>
      <c r="Y167" s="88"/>
      <c r="Z167" s="88"/>
      <c r="AA167" s="88"/>
      <c r="AB167" s="88"/>
      <c r="AC167" s="88"/>
      <c r="AD167" s="88"/>
      <c r="AE167" s="75">
        <f t="shared" si="107"/>
        <v>0</v>
      </c>
      <c r="AF167" s="75"/>
      <c r="AG167" s="88"/>
      <c r="AH167" s="88"/>
      <c r="AI167" s="88"/>
      <c r="AJ167" s="88"/>
      <c r="AK167" s="88"/>
      <c r="AL167" s="88"/>
      <c r="AM167" s="75">
        <f t="shared" si="108"/>
        <v>0</v>
      </c>
      <c r="AN167" s="74"/>
      <c r="AO167" s="88"/>
      <c r="AP167" s="88"/>
      <c r="AQ167" s="88"/>
      <c r="AR167" s="88"/>
      <c r="AS167" s="88"/>
      <c r="AT167" s="88"/>
      <c r="AU167" s="88">
        <f t="shared" si="109"/>
        <v>0</v>
      </c>
    </row>
    <row r="168" spans="1:47" x14ac:dyDescent="0.25">
      <c r="A168" s="89"/>
      <c r="B168" s="88"/>
      <c r="C168" s="88"/>
      <c r="D168" s="88"/>
      <c r="E168" s="90"/>
      <c r="F168" s="88"/>
      <c r="G168" s="88"/>
      <c r="H168" s="88"/>
      <c r="I168" s="75">
        <f t="shared" si="114"/>
        <v>244</v>
      </c>
      <c r="J168" s="74"/>
      <c r="K168" s="88"/>
      <c r="L168" s="88"/>
      <c r="M168" s="88"/>
      <c r="N168" s="88"/>
      <c r="O168" s="75">
        <f t="shared" si="106"/>
        <v>0</v>
      </c>
      <c r="P168" s="74"/>
      <c r="Q168" s="88"/>
      <c r="R168" s="88"/>
      <c r="S168" s="88"/>
      <c r="T168" s="88"/>
      <c r="U168" s="88"/>
      <c r="V168" s="88"/>
      <c r="W168" s="88"/>
      <c r="X168" s="88"/>
      <c r="Y168" s="88"/>
      <c r="Z168" s="88"/>
      <c r="AA168" s="88"/>
      <c r="AB168" s="88"/>
      <c r="AC168" s="88"/>
      <c r="AD168" s="88"/>
      <c r="AE168" s="75">
        <f t="shared" si="107"/>
        <v>0</v>
      </c>
      <c r="AF168" s="75"/>
      <c r="AG168" s="88"/>
      <c r="AH168" s="88"/>
      <c r="AI168" s="88"/>
      <c r="AJ168" s="88"/>
      <c r="AK168" s="88"/>
      <c r="AL168" s="88"/>
      <c r="AM168" s="75">
        <f t="shared" si="108"/>
        <v>0</v>
      </c>
      <c r="AN168" s="74"/>
      <c r="AO168" s="88"/>
      <c r="AP168" s="88"/>
      <c r="AQ168" s="88"/>
      <c r="AR168" s="88"/>
      <c r="AS168" s="88"/>
      <c r="AT168" s="88"/>
      <c r="AU168" s="88">
        <f t="shared" si="109"/>
        <v>0</v>
      </c>
    </row>
    <row r="169" spans="1:47" x14ac:dyDescent="0.25">
      <c r="A169" s="89"/>
      <c r="B169" s="88"/>
      <c r="C169" s="88"/>
      <c r="D169" s="88"/>
      <c r="E169" s="90"/>
      <c r="F169" s="88"/>
      <c r="G169" s="88"/>
      <c r="H169" s="88"/>
      <c r="I169" s="75">
        <f t="shared" si="114"/>
        <v>244</v>
      </c>
      <c r="J169" s="74"/>
      <c r="K169" s="88"/>
      <c r="L169" s="88"/>
      <c r="M169" s="88"/>
      <c r="N169" s="88"/>
      <c r="O169" s="75">
        <f t="shared" si="106"/>
        <v>0</v>
      </c>
      <c r="P169" s="74"/>
      <c r="Q169" s="88"/>
      <c r="R169" s="88"/>
      <c r="S169" s="88"/>
      <c r="T169" s="88"/>
      <c r="U169" s="88"/>
      <c r="V169" s="88"/>
      <c r="W169" s="88"/>
      <c r="X169" s="88"/>
      <c r="Y169" s="88"/>
      <c r="Z169" s="88"/>
      <c r="AA169" s="88"/>
      <c r="AB169" s="88"/>
      <c r="AC169" s="88"/>
      <c r="AD169" s="88"/>
      <c r="AE169" s="75">
        <f t="shared" si="107"/>
        <v>0</v>
      </c>
      <c r="AF169" s="75"/>
      <c r="AG169" s="88"/>
      <c r="AH169" s="88"/>
      <c r="AI169" s="88"/>
      <c r="AJ169" s="88"/>
      <c r="AK169" s="88"/>
      <c r="AL169" s="88"/>
      <c r="AM169" s="75">
        <f t="shared" si="108"/>
        <v>0</v>
      </c>
      <c r="AN169" s="74"/>
      <c r="AO169" s="88"/>
      <c r="AP169" s="88"/>
      <c r="AQ169" s="88"/>
      <c r="AR169" s="88"/>
      <c r="AS169" s="88"/>
      <c r="AT169" s="88"/>
      <c r="AU169" s="88">
        <f t="shared" si="109"/>
        <v>0</v>
      </c>
    </row>
    <row r="170" spans="1:47" ht="13.25" customHeight="1" x14ac:dyDescent="0.25">
      <c r="A170" s="341" t="s">
        <v>126</v>
      </c>
      <c r="B170" s="74"/>
      <c r="C170" s="74" t="s">
        <v>59</v>
      </c>
      <c r="D170" s="74"/>
      <c r="E170" s="91"/>
      <c r="F170" s="74"/>
      <c r="G170" s="75"/>
      <c r="H170" s="75"/>
      <c r="I170" s="75"/>
      <c r="J170" s="74"/>
      <c r="K170" s="75"/>
      <c r="L170" s="75"/>
      <c r="M170" s="75"/>
      <c r="N170" s="75"/>
      <c r="O170" s="75"/>
      <c r="P170" s="74"/>
      <c r="Q170" s="77"/>
      <c r="R170" s="77"/>
      <c r="S170" s="77"/>
      <c r="T170" s="77"/>
      <c r="U170" s="77"/>
      <c r="V170" s="77"/>
      <c r="W170" s="77"/>
      <c r="X170" s="77"/>
      <c r="Y170" s="77"/>
      <c r="Z170" s="77"/>
      <c r="AA170" s="77"/>
      <c r="AB170" s="77"/>
      <c r="AC170" s="77"/>
      <c r="AD170" s="77"/>
      <c r="AE170" s="75">
        <f t="shared" si="107"/>
        <v>0</v>
      </c>
      <c r="AF170" s="75"/>
      <c r="AG170" s="75"/>
      <c r="AH170" s="75"/>
      <c r="AI170" s="75"/>
      <c r="AJ170" s="75"/>
      <c r="AK170" s="75"/>
      <c r="AL170" s="75"/>
      <c r="AM170" s="75"/>
      <c r="AN170" s="74"/>
      <c r="AO170" s="77"/>
      <c r="AP170" s="77"/>
      <c r="AQ170" s="77"/>
      <c r="AR170" s="77"/>
      <c r="AS170" s="77"/>
      <c r="AT170" s="77"/>
      <c r="AU170" s="75">
        <f t="shared" si="109"/>
        <v>0</v>
      </c>
    </row>
    <row r="171" spans="1:47" s="3" customFormat="1" ht="13.25" customHeight="1" x14ac:dyDescent="0.25">
      <c r="A171" s="342"/>
      <c r="B171" s="74"/>
      <c r="C171" s="78" t="s">
        <v>97</v>
      </c>
      <c r="D171" s="74"/>
      <c r="E171" s="92"/>
      <c r="F171" s="74"/>
      <c r="G171" s="79">
        <f>SUM(G153:G170)</f>
        <v>0</v>
      </c>
      <c r="H171" s="79">
        <f>SUM(H153:H170)</f>
        <v>0</v>
      </c>
      <c r="I171" s="79"/>
      <c r="J171" s="80">
        <f t="shared" ref="J171:AE171" si="115">SUM(J153:J170)</f>
        <v>0</v>
      </c>
      <c r="K171" s="79">
        <f t="shared" si="115"/>
        <v>0</v>
      </c>
      <c r="L171" s="79">
        <f t="shared" si="115"/>
        <v>0</v>
      </c>
      <c r="M171" s="79">
        <f t="shared" si="115"/>
        <v>0</v>
      </c>
      <c r="N171" s="79">
        <f t="shared" si="115"/>
        <v>0</v>
      </c>
      <c r="O171" s="79">
        <f t="shared" si="115"/>
        <v>0</v>
      </c>
      <c r="P171" s="80">
        <f t="shared" si="115"/>
        <v>0</v>
      </c>
      <c r="Q171" s="79">
        <f t="shared" si="115"/>
        <v>0</v>
      </c>
      <c r="R171" s="79">
        <f t="shared" si="115"/>
        <v>0</v>
      </c>
      <c r="S171" s="79">
        <f t="shared" si="115"/>
        <v>0</v>
      </c>
      <c r="T171" s="79">
        <f t="shared" si="115"/>
        <v>0</v>
      </c>
      <c r="U171" s="79">
        <f t="shared" si="115"/>
        <v>0</v>
      </c>
      <c r="V171" s="79">
        <f t="shared" si="115"/>
        <v>0</v>
      </c>
      <c r="W171" s="79">
        <f t="shared" si="115"/>
        <v>0</v>
      </c>
      <c r="X171" s="79">
        <f t="shared" si="115"/>
        <v>0</v>
      </c>
      <c r="Y171" s="79">
        <f t="shared" si="115"/>
        <v>0</v>
      </c>
      <c r="Z171" s="79">
        <f t="shared" si="115"/>
        <v>0</v>
      </c>
      <c r="AA171" s="79">
        <f t="shared" si="115"/>
        <v>0</v>
      </c>
      <c r="AB171" s="79">
        <f t="shared" si="115"/>
        <v>0</v>
      </c>
      <c r="AC171" s="79">
        <f t="shared" si="115"/>
        <v>0</v>
      </c>
      <c r="AD171" s="79">
        <f t="shared" si="115"/>
        <v>0</v>
      </c>
      <c r="AE171" s="79">
        <f t="shared" si="115"/>
        <v>0</v>
      </c>
      <c r="AF171" s="79"/>
      <c r="AG171" s="79">
        <f t="shared" ref="AG171:AU171" si="116">SUM(AG153:AG170)</f>
        <v>0</v>
      </c>
      <c r="AH171" s="79">
        <f t="shared" si="116"/>
        <v>0</v>
      </c>
      <c r="AI171" s="79">
        <f t="shared" si="116"/>
        <v>0</v>
      </c>
      <c r="AJ171" s="79">
        <f t="shared" si="116"/>
        <v>0</v>
      </c>
      <c r="AK171" s="79">
        <f t="shared" si="116"/>
        <v>0</v>
      </c>
      <c r="AL171" s="79">
        <f t="shared" si="116"/>
        <v>0</v>
      </c>
      <c r="AM171" s="79">
        <f t="shared" si="116"/>
        <v>0</v>
      </c>
      <c r="AN171" s="80"/>
      <c r="AO171" s="79">
        <f t="shared" si="116"/>
        <v>0</v>
      </c>
      <c r="AP171" s="79">
        <f t="shared" si="116"/>
        <v>0</v>
      </c>
      <c r="AQ171" s="79">
        <f t="shared" si="116"/>
        <v>0</v>
      </c>
      <c r="AR171" s="79">
        <f t="shared" si="116"/>
        <v>0</v>
      </c>
      <c r="AS171" s="79">
        <f t="shared" si="116"/>
        <v>0</v>
      </c>
      <c r="AT171" s="79">
        <f t="shared" si="116"/>
        <v>0</v>
      </c>
      <c r="AU171" s="79">
        <f t="shared" si="116"/>
        <v>0</v>
      </c>
    </row>
    <row r="172" spans="1:47" s="3" customFormat="1" ht="13" x14ac:dyDescent="0.25">
      <c r="A172" s="76" t="s">
        <v>136</v>
      </c>
      <c r="B172" s="74"/>
      <c r="C172" s="78" t="s">
        <v>61</v>
      </c>
      <c r="D172" s="74"/>
      <c r="E172" s="92"/>
      <c r="F172" s="74"/>
      <c r="G172" s="79">
        <f>G151+G171</f>
        <v>585</v>
      </c>
      <c r="H172" s="79">
        <f>H151+H171</f>
        <v>491</v>
      </c>
      <c r="I172" s="79"/>
      <c r="J172" s="80">
        <f>J151+J171</f>
        <v>0</v>
      </c>
      <c r="K172" s="79">
        <f t="shared" ref="K172:O172" si="117">+K171+K151</f>
        <v>1635</v>
      </c>
      <c r="L172" s="79">
        <f t="shared" si="117"/>
        <v>24.5</v>
      </c>
      <c r="M172" s="79">
        <f t="shared" si="117"/>
        <v>0</v>
      </c>
      <c r="N172" s="79">
        <f t="shared" si="117"/>
        <v>0</v>
      </c>
      <c r="O172" s="79">
        <f t="shared" si="117"/>
        <v>1659.5</v>
      </c>
      <c r="P172" s="80">
        <f t="shared" ref="P172:AE172" si="118">P151+P171</f>
        <v>0</v>
      </c>
      <c r="Q172" s="79">
        <f t="shared" si="118"/>
        <v>100</v>
      </c>
      <c r="R172" s="79">
        <f t="shared" si="118"/>
        <v>210</v>
      </c>
      <c r="S172" s="79">
        <f t="shared" si="118"/>
        <v>0</v>
      </c>
      <c r="T172" s="79">
        <f t="shared" si="118"/>
        <v>0</v>
      </c>
      <c r="U172" s="79">
        <f t="shared" si="118"/>
        <v>50</v>
      </c>
      <c r="V172" s="79">
        <f t="shared" si="118"/>
        <v>35.5</v>
      </c>
      <c r="W172" s="79">
        <f t="shared" si="118"/>
        <v>0</v>
      </c>
      <c r="X172" s="79">
        <f t="shared" si="118"/>
        <v>0</v>
      </c>
      <c r="Y172" s="79">
        <f t="shared" si="118"/>
        <v>0</v>
      </c>
      <c r="Z172" s="79">
        <f t="shared" si="118"/>
        <v>0</v>
      </c>
      <c r="AA172" s="79">
        <f t="shared" si="118"/>
        <v>0</v>
      </c>
      <c r="AB172" s="79">
        <f t="shared" si="118"/>
        <v>100</v>
      </c>
      <c r="AC172" s="79">
        <f t="shared" si="118"/>
        <v>0</v>
      </c>
      <c r="AD172" s="79">
        <f t="shared" si="118"/>
        <v>0</v>
      </c>
      <c r="AE172" s="79">
        <f t="shared" si="118"/>
        <v>495.5</v>
      </c>
      <c r="AF172" s="79"/>
      <c r="AG172" s="79">
        <f t="shared" ref="AG172:AU172" si="119">AG151+AG171</f>
        <v>0</v>
      </c>
      <c r="AH172" s="79">
        <f t="shared" si="119"/>
        <v>20</v>
      </c>
      <c r="AI172" s="79">
        <f t="shared" si="119"/>
        <v>0</v>
      </c>
      <c r="AJ172" s="79">
        <f t="shared" si="119"/>
        <v>0</v>
      </c>
      <c r="AK172" s="79">
        <f t="shared" si="119"/>
        <v>0</v>
      </c>
      <c r="AL172" s="79">
        <f t="shared" si="119"/>
        <v>0</v>
      </c>
      <c r="AM172" s="79">
        <f t="shared" si="119"/>
        <v>20</v>
      </c>
      <c r="AN172" s="80"/>
      <c r="AO172" s="79">
        <f t="shared" si="119"/>
        <v>0</v>
      </c>
      <c r="AP172" s="79">
        <f t="shared" si="119"/>
        <v>20</v>
      </c>
      <c r="AQ172" s="79">
        <f t="shared" si="119"/>
        <v>0</v>
      </c>
      <c r="AR172" s="79">
        <f t="shared" si="119"/>
        <v>0</v>
      </c>
      <c r="AS172" s="79">
        <f t="shared" si="119"/>
        <v>0</v>
      </c>
      <c r="AT172" s="79">
        <f t="shared" si="119"/>
        <v>0</v>
      </c>
      <c r="AU172" s="79">
        <f t="shared" si="119"/>
        <v>20</v>
      </c>
    </row>
    <row r="173" spans="1:47" x14ac:dyDescent="0.25">
      <c r="A173" s="82"/>
      <c r="B173" s="82"/>
      <c r="C173" s="82" t="s">
        <v>129</v>
      </c>
      <c r="D173" s="82"/>
      <c r="E173" s="93" t="str">
        <f>A193</f>
        <v>Mas͟híyyat 09</v>
      </c>
      <c r="F173" s="74"/>
      <c r="G173" s="75"/>
      <c r="H173" s="75"/>
      <c r="I173" s="77"/>
      <c r="J173" s="74"/>
      <c r="K173" s="340" t="s">
        <v>128</v>
      </c>
      <c r="L173" s="340"/>
      <c r="M173" s="86" t="str">
        <f>A193</f>
        <v>Mas͟híyyat 09</v>
      </c>
      <c r="N173" s="75"/>
      <c r="O173" s="75"/>
      <c r="P173" s="74"/>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4"/>
      <c r="AO173" s="75"/>
      <c r="AP173" s="75"/>
      <c r="AQ173" s="75"/>
      <c r="AR173" s="75"/>
      <c r="AS173" s="75"/>
      <c r="AT173" s="75"/>
      <c r="AU173" s="75"/>
    </row>
    <row r="174" spans="1:47" x14ac:dyDescent="0.25">
      <c r="A174" s="89"/>
      <c r="B174" s="88"/>
      <c r="C174" s="88"/>
      <c r="D174" s="88"/>
      <c r="E174" s="90"/>
      <c r="F174" s="88"/>
      <c r="G174" s="88"/>
      <c r="H174" s="88"/>
      <c r="I174" s="75">
        <f>I169+G174-H174</f>
        <v>244</v>
      </c>
      <c r="J174" s="74"/>
      <c r="K174" s="88"/>
      <c r="L174" s="88"/>
      <c r="M174" s="88"/>
      <c r="N174" s="88"/>
      <c r="O174" s="75">
        <f t="shared" ref="O174:O190" si="120">+SUM(K174:N174)</f>
        <v>0</v>
      </c>
      <c r="P174" s="74"/>
      <c r="Q174" s="88"/>
      <c r="R174" s="88"/>
      <c r="S174" s="88"/>
      <c r="T174" s="88"/>
      <c r="U174" s="88"/>
      <c r="V174" s="88"/>
      <c r="W174" s="88"/>
      <c r="X174" s="88"/>
      <c r="Y174" s="88"/>
      <c r="Z174" s="88"/>
      <c r="AA174" s="88"/>
      <c r="AB174" s="88"/>
      <c r="AC174" s="88"/>
      <c r="AD174" s="88"/>
      <c r="AE174" s="75">
        <f t="shared" ref="AE174:AE191" si="121">+SUM(Q174:AD174)</f>
        <v>0</v>
      </c>
      <c r="AF174" s="75"/>
      <c r="AG174" s="88"/>
      <c r="AH174" s="88"/>
      <c r="AI174" s="88"/>
      <c r="AJ174" s="88"/>
      <c r="AK174" s="88"/>
      <c r="AL174" s="88"/>
      <c r="AM174" s="75">
        <f t="shared" ref="AM174:AM190" si="122">+SUM(AG174:AL174)</f>
        <v>0</v>
      </c>
      <c r="AN174" s="74"/>
      <c r="AO174" s="88"/>
      <c r="AP174" s="88"/>
      <c r="AQ174" s="88"/>
      <c r="AR174" s="88"/>
      <c r="AS174" s="88"/>
      <c r="AT174" s="88"/>
      <c r="AU174" s="88">
        <f t="shared" ref="AU174:AU191" si="123">+SUM(AO174:AT174)</f>
        <v>0</v>
      </c>
    </row>
    <row r="175" spans="1:47" x14ac:dyDescent="0.25">
      <c r="A175" s="89"/>
      <c r="B175" s="88"/>
      <c r="C175" s="88"/>
      <c r="D175" s="88"/>
      <c r="E175" s="90"/>
      <c r="F175" s="88"/>
      <c r="G175" s="88"/>
      <c r="H175" s="88"/>
      <c r="I175" s="75">
        <f t="shared" ref="I175:I182" si="124">I174+G175-H175</f>
        <v>244</v>
      </c>
      <c r="J175" s="74"/>
      <c r="K175" s="88"/>
      <c r="L175" s="88"/>
      <c r="M175" s="88"/>
      <c r="N175" s="88"/>
      <c r="O175" s="75">
        <f t="shared" si="120"/>
        <v>0</v>
      </c>
      <c r="P175" s="74"/>
      <c r="Q175" s="88"/>
      <c r="R175" s="88"/>
      <c r="S175" s="88"/>
      <c r="T175" s="88"/>
      <c r="U175" s="88"/>
      <c r="V175" s="88"/>
      <c r="W175" s="88"/>
      <c r="X175" s="88"/>
      <c r="Y175" s="88"/>
      <c r="Z175" s="88"/>
      <c r="AA175" s="88"/>
      <c r="AB175" s="88"/>
      <c r="AC175" s="88"/>
      <c r="AD175" s="88"/>
      <c r="AE175" s="75">
        <f t="shared" si="121"/>
        <v>0</v>
      </c>
      <c r="AF175" s="75"/>
      <c r="AG175" s="88"/>
      <c r="AH175" s="88"/>
      <c r="AI175" s="88"/>
      <c r="AJ175" s="88"/>
      <c r="AK175" s="88"/>
      <c r="AL175" s="88"/>
      <c r="AM175" s="75">
        <f t="shared" si="122"/>
        <v>0</v>
      </c>
      <c r="AN175" s="74"/>
      <c r="AO175" s="88"/>
      <c r="AP175" s="88"/>
      <c r="AQ175" s="88"/>
      <c r="AR175" s="88"/>
      <c r="AS175" s="88"/>
      <c r="AT175" s="88"/>
      <c r="AU175" s="88">
        <f t="shared" si="123"/>
        <v>0</v>
      </c>
    </row>
    <row r="176" spans="1:47" x14ac:dyDescent="0.25">
      <c r="A176" s="89"/>
      <c r="B176" s="88"/>
      <c r="C176" s="88"/>
      <c r="D176" s="88"/>
      <c r="E176" s="90"/>
      <c r="F176" s="88"/>
      <c r="G176" s="88"/>
      <c r="H176" s="88"/>
      <c r="I176" s="75">
        <f t="shared" si="124"/>
        <v>244</v>
      </c>
      <c r="J176" s="74"/>
      <c r="K176" s="88"/>
      <c r="L176" s="88"/>
      <c r="M176" s="88"/>
      <c r="N176" s="88"/>
      <c r="O176" s="75">
        <f t="shared" si="120"/>
        <v>0</v>
      </c>
      <c r="P176" s="74"/>
      <c r="Q176" s="88"/>
      <c r="R176" s="88"/>
      <c r="S176" s="88"/>
      <c r="T176" s="88"/>
      <c r="U176" s="88"/>
      <c r="V176" s="88"/>
      <c r="W176" s="88"/>
      <c r="X176" s="88"/>
      <c r="Y176" s="88"/>
      <c r="Z176" s="88"/>
      <c r="AA176" s="88"/>
      <c r="AB176" s="88"/>
      <c r="AC176" s="88"/>
      <c r="AD176" s="88"/>
      <c r="AE176" s="75">
        <f t="shared" si="121"/>
        <v>0</v>
      </c>
      <c r="AF176" s="75"/>
      <c r="AG176" s="88"/>
      <c r="AH176" s="88"/>
      <c r="AI176" s="88"/>
      <c r="AJ176" s="88"/>
      <c r="AK176" s="88"/>
      <c r="AL176" s="88"/>
      <c r="AM176" s="75">
        <f t="shared" si="122"/>
        <v>0</v>
      </c>
      <c r="AN176" s="74"/>
      <c r="AO176" s="88"/>
      <c r="AP176" s="88"/>
      <c r="AQ176" s="88"/>
      <c r="AR176" s="88"/>
      <c r="AS176" s="88"/>
      <c r="AT176" s="88"/>
      <c r="AU176" s="88">
        <f t="shared" si="123"/>
        <v>0</v>
      </c>
    </row>
    <row r="177" spans="1:47" x14ac:dyDescent="0.25">
      <c r="A177" s="89"/>
      <c r="B177" s="88"/>
      <c r="C177" s="88"/>
      <c r="D177" s="88"/>
      <c r="E177" s="90"/>
      <c r="F177" s="88"/>
      <c r="G177" s="88"/>
      <c r="H177" s="88"/>
      <c r="I177" s="75">
        <f t="shared" si="124"/>
        <v>244</v>
      </c>
      <c r="J177" s="74"/>
      <c r="K177" s="88"/>
      <c r="L177" s="88"/>
      <c r="M177" s="88"/>
      <c r="N177" s="88"/>
      <c r="O177" s="75">
        <f t="shared" si="120"/>
        <v>0</v>
      </c>
      <c r="P177" s="74"/>
      <c r="Q177" s="88"/>
      <c r="R177" s="88"/>
      <c r="S177" s="88"/>
      <c r="T177" s="88"/>
      <c r="U177" s="88"/>
      <c r="V177" s="88"/>
      <c r="W177" s="88"/>
      <c r="X177" s="88"/>
      <c r="Y177" s="88"/>
      <c r="Z177" s="88"/>
      <c r="AA177" s="88"/>
      <c r="AB177" s="88"/>
      <c r="AC177" s="88"/>
      <c r="AD177" s="88"/>
      <c r="AE177" s="75">
        <f t="shared" si="121"/>
        <v>0</v>
      </c>
      <c r="AF177" s="75"/>
      <c r="AG177" s="88"/>
      <c r="AH177" s="88"/>
      <c r="AI177" s="88"/>
      <c r="AJ177" s="88"/>
      <c r="AK177" s="88"/>
      <c r="AL177" s="88"/>
      <c r="AM177" s="75">
        <f t="shared" si="122"/>
        <v>0</v>
      </c>
      <c r="AN177" s="74"/>
      <c r="AO177" s="88"/>
      <c r="AP177" s="88"/>
      <c r="AQ177" s="88"/>
      <c r="AR177" s="88"/>
      <c r="AS177" s="88"/>
      <c r="AT177" s="88"/>
      <c r="AU177" s="88">
        <f t="shared" si="123"/>
        <v>0</v>
      </c>
    </row>
    <row r="178" spans="1:47" x14ac:dyDescent="0.25">
      <c r="A178" s="89"/>
      <c r="B178" s="88"/>
      <c r="C178" s="88"/>
      <c r="D178" s="88"/>
      <c r="E178" s="90"/>
      <c r="F178" s="88"/>
      <c r="G178" s="88"/>
      <c r="H178" s="88"/>
      <c r="I178" s="75">
        <f t="shared" si="124"/>
        <v>244</v>
      </c>
      <c r="J178" s="74"/>
      <c r="K178" s="88"/>
      <c r="L178" s="88"/>
      <c r="M178" s="88"/>
      <c r="N178" s="88"/>
      <c r="O178" s="75">
        <f t="shared" si="120"/>
        <v>0</v>
      </c>
      <c r="P178" s="74"/>
      <c r="Q178" s="88"/>
      <c r="R178" s="88"/>
      <c r="S178" s="88"/>
      <c r="T178" s="88"/>
      <c r="U178" s="88"/>
      <c r="V178" s="88"/>
      <c r="W178" s="88"/>
      <c r="X178" s="88"/>
      <c r="Y178" s="88"/>
      <c r="Z178" s="88"/>
      <c r="AA178" s="88"/>
      <c r="AB178" s="88"/>
      <c r="AC178" s="88"/>
      <c r="AD178" s="88"/>
      <c r="AE178" s="75">
        <f t="shared" si="121"/>
        <v>0</v>
      </c>
      <c r="AF178" s="75"/>
      <c r="AG178" s="88"/>
      <c r="AH178" s="88"/>
      <c r="AI178" s="88"/>
      <c r="AJ178" s="88"/>
      <c r="AK178" s="88"/>
      <c r="AL178" s="88"/>
      <c r="AM178" s="75">
        <f t="shared" si="122"/>
        <v>0</v>
      </c>
      <c r="AN178" s="74"/>
      <c r="AO178" s="88"/>
      <c r="AP178" s="88"/>
      <c r="AQ178" s="88"/>
      <c r="AR178" s="88"/>
      <c r="AS178" s="88"/>
      <c r="AT178" s="88"/>
      <c r="AU178" s="88">
        <f t="shared" si="123"/>
        <v>0</v>
      </c>
    </row>
    <row r="179" spans="1:47" x14ac:dyDescent="0.25">
      <c r="A179" s="89"/>
      <c r="B179" s="88"/>
      <c r="C179" s="88"/>
      <c r="D179" s="88"/>
      <c r="E179" s="90"/>
      <c r="F179" s="88"/>
      <c r="G179" s="88"/>
      <c r="H179" s="88"/>
      <c r="I179" s="75">
        <f t="shared" si="124"/>
        <v>244</v>
      </c>
      <c r="J179" s="74"/>
      <c r="K179" s="88"/>
      <c r="L179" s="88"/>
      <c r="M179" s="88"/>
      <c r="N179" s="88"/>
      <c r="O179" s="75">
        <f t="shared" si="120"/>
        <v>0</v>
      </c>
      <c r="P179" s="74"/>
      <c r="Q179" s="88"/>
      <c r="R179" s="88"/>
      <c r="S179" s="88"/>
      <c r="T179" s="88"/>
      <c r="U179" s="88"/>
      <c r="V179" s="88"/>
      <c r="W179" s="88"/>
      <c r="X179" s="88"/>
      <c r="Y179" s="88"/>
      <c r="Z179" s="88"/>
      <c r="AA179" s="88"/>
      <c r="AB179" s="88"/>
      <c r="AC179" s="88"/>
      <c r="AD179" s="88"/>
      <c r="AE179" s="75">
        <f t="shared" si="121"/>
        <v>0</v>
      </c>
      <c r="AF179" s="75"/>
      <c r="AG179" s="88"/>
      <c r="AH179" s="88"/>
      <c r="AI179" s="88"/>
      <c r="AJ179" s="88"/>
      <c r="AK179" s="88"/>
      <c r="AL179" s="88"/>
      <c r="AM179" s="75">
        <f t="shared" si="122"/>
        <v>0</v>
      </c>
      <c r="AN179" s="74"/>
      <c r="AO179" s="88"/>
      <c r="AP179" s="88"/>
      <c r="AQ179" s="88"/>
      <c r="AR179" s="88"/>
      <c r="AS179" s="88"/>
      <c r="AT179" s="88"/>
      <c r="AU179" s="88">
        <f t="shared" si="123"/>
        <v>0</v>
      </c>
    </row>
    <row r="180" spans="1:47" x14ac:dyDescent="0.25">
      <c r="A180" s="89"/>
      <c r="B180" s="88"/>
      <c r="C180" s="88"/>
      <c r="D180" s="88"/>
      <c r="E180" s="90"/>
      <c r="F180" s="88"/>
      <c r="G180" s="88"/>
      <c r="H180" s="88"/>
      <c r="I180" s="75">
        <f t="shared" si="124"/>
        <v>244</v>
      </c>
      <c r="J180" s="74"/>
      <c r="K180" s="88"/>
      <c r="L180" s="88"/>
      <c r="M180" s="88"/>
      <c r="N180" s="88"/>
      <c r="O180" s="75">
        <f t="shared" si="120"/>
        <v>0</v>
      </c>
      <c r="P180" s="74"/>
      <c r="Q180" s="88"/>
      <c r="R180" s="88"/>
      <c r="S180" s="88"/>
      <c r="T180" s="88"/>
      <c r="U180" s="88"/>
      <c r="V180" s="88"/>
      <c r="W180" s="88"/>
      <c r="X180" s="88"/>
      <c r="Y180" s="88"/>
      <c r="Z180" s="88"/>
      <c r="AA180" s="88"/>
      <c r="AB180" s="88"/>
      <c r="AC180" s="88"/>
      <c r="AD180" s="88"/>
      <c r="AE180" s="75">
        <f t="shared" si="121"/>
        <v>0</v>
      </c>
      <c r="AF180" s="75"/>
      <c r="AG180" s="88"/>
      <c r="AH180" s="88"/>
      <c r="AI180" s="88"/>
      <c r="AJ180" s="88"/>
      <c r="AK180" s="88"/>
      <c r="AL180" s="88"/>
      <c r="AM180" s="75">
        <f t="shared" si="122"/>
        <v>0</v>
      </c>
      <c r="AN180" s="74"/>
      <c r="AO180" s="88"/>
      <c r="AP180" s="88"/>
      <c r="AQ180" s="88"/>
      <c r="AR180" s="88"/>
      <c r="AS180" s="88"/>
      <c r="AT180" s="88"/>
      <c r="AU180" s="88">
        <f t="shared" si="123"/>
        <v>0</v>
      </c>
    </row>
    <row r="181" spans="1:47" x14ac:dyDescent="0.25">
      <c r="A181" s="89"/>
      <c r="B181" s="88"/>
      <c r="C181" s="88"/>
      <c r="D181" s="88"/>
      <c r="E181" s="90"/>
      <c r="F181" s="88"/>
      <c r="G181" s="88"/>
      <c r="H181" s="88"/>
      <c r="I181" s="75">
        <f t="shared" si="124"/>
        <v>244</v>
      </c>
      <c r="J181" s="74"/>
      <c r="K181" s="88"/>
      <c r="L181" s="88"/>
      <c r="M181" s="88"/>
      <c r="N181" s="88"/>
      <c r="O181" s="75">
        <f t="shared" si="120"/>
        <v>0</v>
      </c>
      <c r="P181" s="74"/>
      <c r="Q181" s="88"/>
      <c r="R181" s="88"/>
      <c r="S181" s="88"/>
      <c r="T181" s="88"/>
      <c r="U181" s="88"/>
      <c r="V181" s="88"/>
      <c r="W181" s="88"/>
      <c r="X181" s="88"/>
      <c r="Y181" s="88"/>
      <c r="Z181" s="88"/>
      <c r="AA181" s="88"/>
      <c r="AB181" s="88"/>
      <c r="AC181" s="88"/>
      <c r="AD181" s="88"/>
      <c r="AE181" s="75">
        <f t="shared" ref="AE181:AE183" si="125">+SUM(Q181:AD181)</f>
        <v>0</v>
      </c>
      <c r="AF181" s="75"/>
      <c r="AG181" s="88"/>
      <c r="AH181" s="88"/>
      <c r="AI181" s="88"/>
      <c r="AJ181" s="88"/>
      <c r="AK181" s="88"/>
      <c r="AL181" s="88"/>
      <c r="AM181" s="75">
        <f t="shared" ref="AM181:AM183" si="126">+SUM(AG181:AL181)</f>
        <v>0</v>
      </c>
      <c r="AN181" s="74"/>
      <c r="AO181" s="88"/>
      <c r="AP181" s="88"/>
      <c r="AQ181" s="88"/>
      <c r="AR181" s="88"/>
      <c r="AS181" s="88"/>
      <c r="AT181" s="88"/>
      <c r="AU181" s="88">
        <f t="shared" ref="AU181:AU183" si="127">+SUM(AO181:AT181)</f>
        <v>0</v>
      </c>
    </row>
    <row r="182" spans="1:47" x14ac:dyDescent="0.25">
      <c r="A182" s="89"/>
      <c r="B182" s="88"/>
      <c r="C182" s="88"/>
      <c r="D182" s="88"/>
      <c r="E182" s="90"/>
      <c r="F182" s="88"/>
      <c r="G182" s="88"/>
      <c r="H182" s="88"/>
      <c r="I182" s="75">
        <f t="shared" si="124"/>
        <v>244</v>
      </c>
      <c r="J182" s="74"/>
      <c r="K182" s="88"/>
      <c r="L182" s="88"/>
      <c r="M182" s="88"/>
      <c r="N182" s="88"/>
      <c r="O182" s="75">
        <f t="shared" si="120"/>
        <v>0</v>
      </c>
      <c r="P182" s="74"/>
      <c r="Q182" s="88"/>
      <c r="R182" s="88"/>
      <c r="S182" s="88"/>
      <c r="T182" s="88"/>
      <c r="U182" s="88"/>
      <c r="V182" s="88"/>
      <c r="W182" s="88"/>
      <c r="X182" s="88"/>
      <c r="Y182" s="88"/>
      <c r="Z182" s="88"/>
      <c r="AA182" s="88"/>
      <c r="AB182" s="88"/>
      <c r="AC182" s="88"/>
      <c r="AD182" s="88"/>
      <c r="AE182" s="75">
        <f t="shared" si="125"/>
        <v>0</v>
      </c>
      <c r="AF182" s="75"/>
      <c r="AG182" s="88"/>
      <c r="AH182" s="88"/>
      <c r="AI182" s="88"/>
      <c r="AJ182" s="88"/>
      <c r="AK182" s="88"/>
      <c r="AL182" s="88"/>
      <c r="AM182" s="75">
        <f t="shared" si="126"/>
        <v>0</v>
      </c>
      <c r="AN182" s="74"/>
      <c r="AO182" s="88"/>
      <c r="AP182" s="88"/>
      <c r="AQ182" s="88"/>
      <c r="AR182" s="88"/>
      <c r="AS182" s="88"/>
      <c r="AT182" s="88"/>
      <c r="AU182" s="88">
        <f t="shared" si="127"/>
        <v>0</v>
      </c>
    </row>
    <row r="183" spans="1:47" x14ac:dyDescent="0.25">
      <c r="A183" s="89"/>
      <c r="B183" s="88"/>
      <c r="C183" s="88"/>
      <c r="D183" s="88"/>
      <c r="E183" s="90"/>
      <c r="F183" s="88"/>
      <c r="G183" s="88"/>
      <c r="H183" s="88"/>
      <c r="I183" s="75">
        <f t="shared" ref="I183:I190" si="128">I182+G183-H183</f>
        <v>244</v>
      </c>
      <c r="J183" s="74"/>
      <c r="K183" s="88"/>
      <c r="L183" s="88"/>
      <c r="M183" s="88"/>
      <c r="N183" s="88"/>
      <c r="O183" s="75">
        <f t="shared" si="120"/>
        <v>0</v>
      </c>
      <c r="P183" s="74"/>
      <c r="Q183" s="88"/>
      <c r="R183" s="88"/>
      <c r="S183" s="88"/>
      <c r="T183" s="88"/>
      <c r="U183" s="88"/>
      <c r="V183" s="88"/>
      <c r="W183" s="88"/>
      <c r="X183" s="88"/>
      <c r="Y183" s="88"/>
      <c r="Z183" s="88"/>
      <c r="AA183" s="88"/>
      <c r="AB183" s="88"/>
      <c r="AC183" s="88"/>
      <c r="AD183" s="88"/>
      <c r="AE183" s="75">
        <f t="shared" si="125"/>
        <v>0</v>
      </c>
      <c r="AF183" s="75"/>
      <c r="AG183" s="88"/>
      <c r="AH183" s="88"/>
      <c r="AI183" s="88"/>
      <c r="AJ183" s="88"/>
      <c r="AK183" s="88"/>
      <c r="AL183" s="88"/>
      <c r="AM183" s="75">
        <f t="shared" si="126"/>
        <v>0</v>
      </c>
      <c r="AN183" s="74"/>
      <c r="AO183" s="88"/>
      <c r="AP183" s="88"/>
      <c r="AQ183" s="88"/>
      <c r="AR183" s="88"/>
      <c r="AS183" s="88"/>
      <c r="AT183" s="88"/>
      <c r="AU183" s="88">
        <f t="shared" si="127"/>
        <v>0</v>
      </c>
    </row>
    <row r="184" spans="1:47" x14ac:dyDescent="0.25">
      <c r="A184" s="89"/>
      <c r="B184" s="88"/>
      <c r="C184" s="88"/>
      <c r="D184" s="88"/>
      <c r="E184" s="90"/>
      <c r="F184" s="88"/>
      <c r="G184" s="88"/>
      <c r="H184" s="88"/>
      <c r="I184" s="75">
        <f t="shared" si="128"/>
        <v>244</v>
      </c>
      <c r="J184" s="74"/>
      <c r="K184" s="88"/>
      <c r="L184" s="88"/>
      <c r="M184" s="88"/>
      <c r="N184" s="88"/>
      <c r="O184" s="75">
        <f t="shared" si="120"/>
        <v>0</v>
      </c>
      <c r="P184" s="74"/>
      <c r="Q184" s="88"/>
      <c r="R184" s="88"/>
      <c r="S184" s="88"/>
      <c r="T184" s="88"/>
      <c r="U184" s="88"/>
      <c r="V184" s="88"/>
      <c r="W184" s="88"/>
      <c r="X184" s="88"/>
      <c r="Y184" s="88"/>
      <c r="Z184" s="88"/>
      <c r="AA184" s="88"/>
      <c r="AB184" s="88"/>
      <c r="AC184" s="88"/>
      <c r="AD184" s="88"/>
      <c r="AE184" s="75">
        <f t="shared" si="121"/>
        <v>0</v>
      </c>
      <c r="AF184" s="75"/>
      <c r="AG184" s="88"/>
      <c r="AH184" s="88"/>
      <c r="AI184" s="88"/>
      <c r="AJ184" s="88"/>
      <c r="AK184" s="88"/>
      <c r="AL184" s="88"/>
      <c r="AM184" s="75">
        <f t="shared" si="122"/>
        <v>0</v>
      </c>
      <c r="AN184" s="74"/>
      <c r="AO184" s="88"/>
      <c r="AP184" s="88"/>
      <c r="AQ184" s="88"/>
      <c r="AR184" s="88"/>
      <c r="AS184" s="88"/>
      <c r="AT184" s="88"/>
      <c r="AU184" s="88">
        <f t="shared" si="123"/>
        <v>0</v>
      </c>
    </row>
    <row r="185" spans="1:47" x14ac:dyDescent="0.25">
      <c r="A185" s="89"/>
      <c r="B185" s="88"/>
      <c r="C185" s="88"/>
      <c r="D185" s="88"/>
      <c r="E185" s="90"/>
      <c r="F185" s="88"/>
      <c r="G185" s="88"/>
      <c r="H185" s="88"/>
      <c r="I185" s="75">
        <f t="shared" si="128"/>
        <v>244</v>
      </c>
      <c r="J185" s="74"/>
      <c r="K185" s="88"/>
      <c r="L185" s="88"/>
      <c r="M185" s="88"/>
      <c r="N185" s="88"/>
      <c r="O185" s="75">
        <f t="shared" si="120"/>
        <v>0</v>
      </c>
      <c r="P185" s="74"/>
      <c r="Q185" s="88"/>
      <c r="R185" s="88"/>
      <c r="S185" s="88"/>
      <c r="T185" s="88"/>
      <c r="U185" s="88"/>
      <c r="V185" s="88"/>
      <c r="W185" s="88"/>
      <c r="X185" s="88"/>
      <c r="Y185" s="88"/>
      <c r="Z185" s="88"/>
      <c r="AA185" s="88"/>
      <c r="AB185" s="88"/>
      <c r="AC185" s="88"/>
      <c r="AD185" s="88"/>
      <c r="AE185" s="75">
        <f t="shared" si="121"/>
        <v>0</v>
      </c>
      <c r="AF185" s="75"/>
      <c r="AG185" s="88"/>
      <c r="AH185" s="88"/>
      <c r="AI185" s="88"/>
      <c r="AJ185" s="88"/>
      <c r="AK185" s="88"/>
      <c r="AL185" s="88"/>
      <c r="AM185" s="75">
        <f t="shared" si="122"/>
        <v>0</v>
      </c>
      <c r="AN185" s="74"/>
      <c r="AO185" s="88"/>
      <c r="AP185" s="88"/>
      <c r="AQ185" s="88"/>
      <c r="AR185" s="88"/>
      <c r="AS185" s="88"/>
      <c r="AT185" s="88"/>
      <c r="AU185" s="88">
        <f t="shared" si="123"/>
        <v>0</v>
      </c>
    </row>
    <row r="186" spans="1:47" x14ac:dyDescent="0.25">
      <c r="A186" s="89"/>
      <c r="B186" s="88"/>
      <c r="C186" s="88"/>
      <c r="D186" s="88"/>
      <c r="E186" s="90"/>
      <c r="F186" s="88"/>
      <c r="G186" s="88"/>
      <c r="H186" s="88"/>
      <c r="I186" s="75">
        <f t="shared" si="128"/>
        <v>244</v>
      </c>
      <c r="J186" s="74"/>
      <c r="K186" s="88"/>
      <c r="L186" s="88"/>
      <c r="M186" s="88"/>
      <c r="N186" s="88"/>
      <c r="O186" s="75">
        <f t="shared" si="120"/>
        <v>0</v>
      </c>
      <c r="P186" s="74"/>
      <c r="Q186" s="88"/>
      <c r="R186" s="88"/>
      <c r="S186" s="88"/>
      <c r="T186" s="88"/>
      <c r="U186" s="88"/>
      <c r="V186" s="88"/>
      <c r="W186" s="88"/>
      <c r="X186" s="88"/>
      <c r="Y186" s="88"/>
      <c r="Z186" s="88"/>
      <c r="AA186" s="88"/>
      <c r="AB186" s="88"/>
      <c r="AC186" s="88"/>
      <c r="AD186" s="88"/>
      <c r="AE186" s="75">
        <f t="shared" si="121"/>
        <v>0</v>
      </c>
      <c r="AF186" s="75"/>
      <c r="AG186" s="88"/>
      <c r="AH186" s="88"/>
      <c r="AI186" s="88"/>
      <c r="AJ186" s="88"/>
      <c r="AK186" s="88"/>
      <c r="AL186" s="88"/>
      <c r="AM186" s="75">
        <f t="shared" si="122"/>
        <v>0</v>
      </c>
      <c r="AN186" s="74"/>
      <c r="AO186" s="88"/>
      <c r="AP186" s="88"/>
      <c r="AQ186" s="88"/>
      <c r="AR186" s="88"/>
      <c r="AS186" s="88"/>
      <c r="AT186" s="88"/>
      <c r="AU186" s="88">
        <f t="shared" si="123"/>
        <v>0</v>
      </c>
    </row>
    <row r="187" spans="1:47" x14ac:dyDescent="0.25">
      <c r="A187" s="89"/>
      <c r="B187" s="88"/>
      <c r="C187" s="88"/>
      <c r="D187" s="88"/>
      <c r="E187" s="90"/>
      <c r="F187" s="88"/>
      <c r="G187" s="88"/>
      <c r="H187" s="88"/>
      <c r="I187" s="75">
        <f t="shared" si="128"/>
        <v>244</v>
      </c>
      <c r="J187" s="74"/>
      <c r="K187" s="88"/>
      <c r="L187" s="88"/>
      <c r="M187" s="88"/>
      <c r="N187" s="88"/>
      <c r="O187" s="75">
        <f t="shared" si="120"/>
        <v>0</v>
      </c>
      <c r="P187" s="74"/>
      <c r="Q187" s="88"/>
      <c r="R187" s="88"/>
      <c r="S187" s="88"/>
      <c r="T187" s="88"/>
      <c r="U187" s="88"/>
      <c r="V187" s="88"/>
      <c r="W187" s="88"/>
      <c r="X187" s="88"/>
      <c r="Y187" s="88"/>
      <c r="Z187" s="88"/>
      <c r="AA187" s="88"/>
      <c r="AB187" s="88"/>
      <c r="AC187" s="88"/>
      <c r="AD187" s="88"/>
      <c r="AE187" s="75">
        <f t="shared" si="121"/>
        <v>0</v>
      </c>
      <c r="AF187" s="75"/>
      <c r="AG187" s="88"/>
      <c r="AH187" s="88"/>
      <c r="AI187" s="88"/>
      <c r="AJ187" s="88"/>
      <c r="AK187" s="88"/>
      <c r="AL187" s="88"/>
      <c r="AM187" s="75">
        <f t="shared" si="122"/>
        <v>0</v>
      </c>
      <c r="AN187" s="74"/>
      <c r="AO187" s="88"/>
      <c r="AP187" s="88"/>
      <c r="AQ187" s="88"/>
      <c r="AR187" s="88"/>
      <c r="AS187" s="88"/>
      <c r="AT187" s="88"/>
      <c r="AU187" s="88">
        <f t="shared" si="123"/>
        <v>0</v>
      </c>
    </row>
    <row r="188" spans="1:47" x14ac:dyDescent="0.25">
      <c r="A188" s="89"/>
      <c r="B188" s="88"/>
      <c r="C188" s="88"/>
      <c r="D188" s="88"/>
      <c r="E188" s="90"/>
      <c r="F188" s="88"/>
      <c r="G188" s="88"/>
      <c r="H188" s="88"/>
      <c r="I188" s="75">
        <f t="shared" si="128"/>
        <v>244</v>
      </c>
      <c r="J188" s="74"/>
      <c r="K188" s="88"/>
      <c r="L188" s="88"/>
      <c r="M188" s="88"/>
      <c r="N188" s="88"/>
      <c r="O188" s="75">
        <f t="shared" si="120"/>
        <v>0</v>
      </c>
      <c r="P188" s="74"/>
      <c r="Q188" s="88"/>
      <c r="R188" s="88"/>
      <c r="S188" s="88"/>
      <c r="T188" s="88"/>
      <c r="U188" s="88"/>
      <c r="V188" s="88"/>
      <c r="W188" s="88"/>
      <c r="X188" s="88"/>
      <c r="Y188" s="88"/>
      <c r="Z188" s="88"/>
      <c r="AA188" s="88"/>
      <c r="AB188" s="88"/>
      <c r="AC188" s="88"/>
      <c r="AD188" s="88"/>
      <c r="AE188" s="75">
        <f t="shared" si="121"/>
        <v>0</v>
      </c>
      <c r="AF188" s="75"/>
      <c r="AG188" s="88"/>
      <c r="AH188" s="88"/>
      <c r="AI188" s="88"/>
      <c r="AJ188" s="88"/>
      <c r="AK188" s="88"/>
      <c r="AL188" s="88"/>
      <c r="AM188" s="75">
        <f t="shared" si="122"/>
        <v>0</v>
      </c>
      <c r="AN188" s="74"/>
      <c r="AO188" s="88"/>
      <c r="AP188" s="88"/>
      <c r="AQ188" s="88"/>
      <c r="AR188" s="88"/>
      <c r="AS188" s="88"/>
      <c r="AT188" s="88"/>
      <c r="AU188" s="88">
        <f t="shared" si="123"/>
        <v>0</v>
      </c>
    </row>
    <row r="189" spans="1:47" x14ac:dyDescent="0.25">
      <c r="A189" s="89"/>
      <c r="B189" s="88"/>
      <c r="C189" s="88"/>
      <c r="D189" s="88"/>
      <c r="E189" s="90"/>
      <c r="F189" s="88"/>
      <c r="G189" s="88"/>
      <c r="H189" s="88"/>
      <c r="I189" s="75">
        <f t="shared" si="128"/>
        <v>244</v>
      </c>
      <c r="J189" s="74"/>
      <c r="K189" s="88"/>
      <c r="L189" s="88"/>
      <c r="M189" s="88"/>
      <c r="N189" s="88"/>
      <c r="O189" s="75">
        <f t="shared" si="120"/>
        <v>0</v>
      </c>
      <c r="P189" s="74"/>
      <c r="Q189" s="88"/>
      <c r="R189" s="88"/>
      <c r="S189" s="88"/>
      <c r="T189" s="88"/>
      <c r="U189" s="88"/>
      <c r="V189" s="88"/>
      <c r="W189" s="88"/>
      <c r="X189" s="88"/>
      <c r="Y189" s="88"/>
      <c r="Z189" s="88"/>
      <c r="AA189" s="88"/>
      <c r="AB189" s="88"/>
      <c r="AC189" s="88"/>
      <c r="AD189" s="88"/>
      <c r="AE189" s="75">
        <f t="shared" si="121"/>
        <v>0</v>
      </c>
      <c r="AF189" s="75"/>
      <c r="AG189" s="88"/>
      <c r="AH189" s="88"/>
      <c r="AI189" s="88"/>
      <c r="AJ189" s="88"/>
      <c r="AK189" s="88"/>
      <c r="AL189" s="88"/>
      <c r="AM189" s="75">
        <f t="shared" si="122"/>
        <v>0</v>
      </c>
      <c r="AN189" s="74"/>
      <c r="AO189" s="88"/>
      <c r="AP189" s="88"/>
      <c r="AQ189" s="88"/>
      <c r="AR189" s="88"/>
      <c r="AS189" s="88"/>
      <c r="AT189" s="88"/>
      <c r="AU189" s="88">
        <f t="shared" si="123"/>
        <v>0</v>
      </c>
    </row>
    <row r="190" spans="1:47" x14ac:dyDescent="0.25">
      <c r="A190" s="89"/>
      <c r="B190" s="88"/>
      <c r="C190" s="88"/>
      <c r="D190" s="88"/>
      <c r="E190" s="90"/>
      <c r="F190" s="88"/>
      <c r="G190" s="88"/>
      <c r="H190" s="88"/>
      <c r="I190" s="75">
        <f t="shared" si="128"/>
        <v>244</v>
      </c>
      <c r="J190" s="74"/>
      <c r="K190" s="88"/>
      <c r="L190" s="88"/>
      <c r="M190" s="88"/>
      <c r="N190" s="88"/>
      <c r="O190" s="75">
        <f t="shared" si="120"/>
        <v>0</v>
      </c>
      <c r="P190" s="74"/>
      <c r="Q190" s="88"/>
      <c r="R190" s="88"/>
      <c r="S190" s="88"/>
      <c r="T190" s="88"/>
      <c r="U190" s="88"/>
      <c r="V190" s="88"/>
      <c r="W190" s="88"/>
      <c r="X190" s="88"/>
      <c r="Y190" s="88"/>
      <c r="Z190" s="88"/>
      <c r="AA190" s="88"/>
      <c r="AB190" s="88"/>
      <c r="AC190" s="88"/>
      <c r="AD190" s="88"/>
      <c r="AE190" s="75">
        <f t="shared" si="121"/>
        <v>0</v>
      </c>
      <c r="AF190" s="75"/>
      <c r="AG190" s="88"/>
      <c r="AH190" s="88"/>
      <c r="AI190" s="88"/>
      <c r="AJ190" s="88"/>
      <c r="AK190" s="88"/>
      <c r="AL190" s="88"/>
      <c r="AM190" s="75">
        <f t="shared" si="122"/>
        <v>0</v>
      </c>
      <c r="AN190" s="74"/>
      <c r="AO190" s="88"/>
      <c r="AP190" s="88"/>
      <c r="AQ190" s="88"/>
      <c r="AR190" s="88"/>
      <c r="AS190" s="88"/>
      <c r="AT190" s="88"/>
      <c r="AU190" s="88">
        <f t="shared" si="123"/>
        <v>0</v>
      </c>
    </row>
    <row r="191" spans="1:47" ht="13.25" customHeight="1" x14ac:dyDescent="0.25">
      <c r="A191" s="341" t="s">
        <v>126</v>
      </c>
      <c r="B191" s="74"/>
      <c r="C191" s="74" t="s">
        <v>59</v>
      </c>
      <c r="D191" s="74"/>
      <c r="E191" s="91"/>
      <c r="F191" s="74"/>
      <c r="G191" s="75"/>
      <c r="H191" s="75"/>
      <c r="I191" s="75"/>
      <c r="J191" s="74"/>
      <c r="K191" s="75"/>
      <c r="L191" s="75"/>
      <c r="M191" s="75"/>
      <c r="N191" s="75"/>
      <c r="O191" s="75"/>
      <c r="P191" s="74"/>
      <c r="Q191" s="77"/>
      <c r="R191" s="77"/>
      <c r="S191" s="77"/>
      <c r="T191" s="77"/>
      <c r="U191" s="77"/>
      <c r="V191" s="77"/>
      <c r="W191" s="77"/>
      <c r="X191" s="77"/>
      <c r="Y191" s="77"/>
      <c r="Z191" s="77"/>
      <c r="AA191" s="77"/>
      <c r="AB191" s="77"/>
      <c r="AC191" s="77"/>
      <c r="AD191" s="77"/>
      <c r="AE191" s="75">
        <f t="shared" si="121"/>
        <v>0</v>
      </c>
      <c r="AF191" s="75"/>
      <c r="AG191" s="75"/>
      <c r="AH191" s="75"/>
      <c r="AI191" s="75"/>
      <c r="AJ191" s="75"/>
      <c r="AK191" s="75"/>
      <c r="AL191" s="75"/>
      <c r="AM191" s="75"/>
      <c r="AN191" s="74"/>
      <c r="AO191" s="77"/>
      <c r="AP191" s="77"/>
      <c r="AQ191" s="77"/>
      <c r="AR191" s="77"/>
      <c r="AS191" s="77"/>
      <c r="AT191" s="77"/>
      <c r="AU191" s="75">
        <f t="shared" si="123"/>
        <v>0</v>
      </c>
    </row>
    <row r="192" spans="1:47" s="3" customFormat="1" x14ac:dyDescent="0.25">
      <c r="A192" s="342"/>
      <c r="B192" s="74"/>
      <c r="C192" s="78" t="s">
        <v>98</v>
      </c>
      <c r="D192" s="74"/>
      <c r="E192" s="92"/>
      <c r="F192" s="74"/>
      <c r="G192" s="79">
        <f>SUM(G174:G191)</f>
        <v>0</v>
      </c>
      <c r="H192" s="79">
        <f>SUM(H174:H191)</f>
        <v>0</v>
      </c>
      <c r="I192" s="79"/>
      <c r="J192" s="80">
        <f>SUM(J174:J191)</f>
        <v>0</v>
      </c>
      <c r="K192" s="79">
        <f>SUM(K174:K190)</f>
        <v>0</v>
      </c>
      <c r="L192" s="79">
        <f t="shared" ref="L192:O192" si="129">SUM(L174:L191)</f>
        <v>0</v>
      </c>
      <c r="M192" s="79">
        <f t="shared" si="129"/>
        <v>0</v>
      </c>
      <c r="N192" s="79">
        <f t="shared" si="129"/>
        <v>0</v>
      </c>
      <c r="O192" s="79">
        <f t="shared" si="129"/>
        <v>0</v>
      </c>
      <c r="P192" s="80">
        <f>SUM(P174:P191)</f>
        <v>0</v>
      </c>
      <c r="Q192" s="79">
        <f>SUM(Q174:Q191)</f>
        <v>0</v>
      </c>
      <c r="R192" s="79">
        <f>SUM(R174:R191)</f>
        <v>0</v>
      </c>
      <c r="S192" s="79">
        <f t="shared" ref="S192:AE192" si="130">SUM(S174:S191)</f>
        <v>0</v>
      </c>
      <c r="T192" s="79">
        <f t="shared" si="130"/>
        <v>0</v>
      </c>
      <c r="U192" s="79">
        <f t="shared" si="130"/>
        <v>0</v>
      </c>
      <c r="V192" s="79">
        <f t="shared" si="130"/>
        <v>0</v>
      </c>
      <c r="W192" s="79">
        <f t="shared" si="130"/>
        <v>0</v>
      </c>
      <c r="X192" s="79">
        <f t="shared" si="130"/>
        <v>0</v>
      </c>
      <c r="Y192" s="79">
        <f t="shared" si="130"/>
        <v>0</v>
      </c>
      <c r="Z192" s="79">
        <f>SUM(Z174:Z191)</f>
        <v>0</v>
      </c>
      <c r="AA192" s="79">
        <f>SUM(AA174:AA191)</f>
        <v>0</v>
      </c>
      <c r="AB192" s="79">
        <f>SUM(AB174:AB191)</f>
        <v>0</v>
      </c>
      <c r="AC192" s="79">
        <f>SUM(AC174:AC191)</f>
        <v>0</v>
      </c>
      <c r="AD192" s="79">
        <f t="shared" si="130"/>
        <v>0</v>
      </c>
      <c r="AE192" s="79">
        <f t="shared" si="130"/>
        <v>0</v>
      </c>
      <c r="AF192" s="79"/>
      <c r="AG192" s="79">
        <f t="shared" ref="AG192:AL192" si="131">SUM(AG174:AG191)</f>
        <v>0</v>
      </c>
      <c r="AH192" s="79">
        <f t="shared" si="131"/>
        <v>0</v>
      </c>
      <c r="AI192" s="79">
        <f t="shared" si="131"/>
        <v>0</v>
      </c>
      <c r="AJ192" s="79">
        <f t="shared" si="131"/>
        <v>0</v>
      </c>
      <c r="AK192" s="79">
        <f t="shared" si="131"/>
        <v>0</v>
      </c>
      <c r="AL192" s="79">
        <f t="shared" si="131"/>
        <v>0</v>
      </c>
      <c r="AM192" s="79">
        <f>SUM(AM174:AM191)</f>
        <v>0</v>
      </c>
      <c r="AN192" s="80"/>
      <c r="AO192" s="79">
        <f t="shared" ref="AO192:AT192" si="132">SUM(AO174:AO191)</f>
        <v>0</v>
      </c>
      <c r="AP192" s="79">
        <f t="shared" si="132"/>
        <v>0</v>
      </c>
      <c r="AQ192" s="79">
        <f t="shared" si="132"/>
        <v>0</v>
      </c>
      <c r="AR192" s="79">
        <f t="shared" si="132"/>
        <v>0</v>
      </c>
      <c r="AS192" s="79">
        <f t="shared" si="132"/>
        <v>0</v>
      </c>
      <c r="AT192" s="79">
        <f t="shared" si="132"/>
        <v>0</v>
      </c>
      <c r="AU192" s="79">
        <f>SUM(AU174:AU191)</f>
        <v>0</v>
      </c>
    </row>
    <row r="193" spans="1:47" s="3" customFormat="1" ht="13" x14ac:dyDescent="0.25">
      <c r="A193" s="76" t="s">
        <v>137</v>
      </c>
      <c r="B193" s="74"/>
      <c r="C193" s="78" t="s">
        <v>61</v>
      </c>
      <c r="D193" s="74"/>
      <c r="E193" s="92"/>
      <c r="F193" s="74"/>
      <c r="G193" s="79">
        <f>G172+G192</f>
        <v>585</v>
      </c>
      <c r="H193" s="79">
        <f>H172+H192</f>
        <v>491</v>
      </c>
      <c r="I193" s="79"/>
      <c r="J193" s="80">
        <f>J172+J192</f>
        <v>0</v>
      </c>
      <c r="K193" s="79">
        <f>+K192+K172</f>
        <v>1635</v>
      </c>
      <c r="L193" s="79">
        <f t="shared" ref="L193:O193" si="133">+L192+L172</f>
        <v>24.5</v>
      </c>
      <c r="M193" s="79">
        <f t="shared" si="133"/>
        <v>0</v>
      </c>
      <c r="N193" s="79">
        <f t="shared" si="133"/>
        <v>0</v>
      </c>
      <c r="O193" s="79">
        <f t="shared" si="133"/>
        <v>1659.5</v>
      </c>
      <c r="P193" s="80">
        <f>P172+P192</f>
        <v>0</v>
      </c>
      <c r="Q193" s="79">
        <f>Q172+Q192</f>
        <v>100</v>
      </c>
      <c r="R193" s="79">
        <f>R172+R192</f>
        <v>210</v>
      </c>
      <c r="S193" s="79">
        <f t="shared" ref="S193:AE193" si="134">S172+S192</f>
        <v>0</v>
      </c>
      <c r="T193" s="79">
        <f t="shared" si="134"/>
        <v>0</v>
      </c>
      <c r="U193" s="79">
        <f t="shared" si="134"/>
        <v>50</v>
      </c>
      <c r="V193" s="79">
        <f t="shared" si="134"/>
        <v>35.5</v>
      </c>
      <c r="W193" s="79">
        <f t="shared" si="134"/>
        <v>0</v>
      </c>
      <c r="X193" s="79">
        <f t="shared" si="134"/>
        <v>0</v>
      </c>
      <c r="Y193" s="79">
        <f t="shared" si="134"/>
        <v>0</v>
      </c>
      <c r="Z193" s="79">
        <f>Z172+Z192</f>
        <v>0</v>
      </c>
      <c r="AA193" s="79">
        <f>AA172+AA192</f>
        <v>0</v>
      </c>
      <c r="AB193" s="79">
        <f>AB172+AB192</f>
        <v>100</v>
      </c>
      <c r="AC193" s="79">
        <f>AC172+AC192</f>
        <v>0</v>
      </c>
      <c r="AD193" s="79">
        <f t="shared" si="134"/>
        <v>0</v>
      </c>
      <c r="AE193" s="79">
        <f t="shared" si="134"/>
        <v>495.5</v>
      </c>
      <c r="AF193" s="79"/>
      <c r="AG193" s="79">
        <f t="shared" ref="AG193:AL193" si="135">AG172+AG192</f>
        <v>0</v>
      </c>
      <c r="AH193" s="79">
        <f t="shared" si="135"/>
        <v>20</v>
      </c>
      <c r="AI193" s="79">
        <f t="shared" si="135"/>
        <v>0</v>
      </c>
      <c r="AJ193" s="79">
        <f t="shared" si="135"/>
        <v>0</v>
      </c>
      <c r="AK193" s="79">
        <f t="shared" si="135"/>
        <v>0</v>
      </c>
      <c r="AL193" s="79">
        <f t="shared" si="135"/>
        <v>0</v>
      </c>
      <c r="AM193" s="79">
        <f>AM172+AM192</f>
        <v>20</v>
      </c>
      <c r="AN193" s="80"/>
      <c r="AO193" s="79">
        <f t="shared" ref="AO193:AT193" si="136">AO172+AO192</f>
        <v>0</v>
      </c>
      <c r="AP193" s="79">
        <f t="shared" si="136"/>
        <v>20</v>
      </c>
      <c r="AQ193" s="79">
        <f t="shared" si="136"/>
        <v>0</v>
      </c>
      <c r="AR193" s="79">
        <f t="shared" si="136"/>
        <v>0</v>
      </c>
      <c r="AS193" s="79">
        <f t="shared" si="136"/>
        <v>0</v>
      </c>
      <c r="AT193" s="79">
        <f t="shared" si="136"/>
        <v>0</v>
      </c>
      <c r="AU193" s="79">
        <f>AU172+AU192</f>
        <v>20</v>
      </c>
    </row>
    <row r="194" spans="1:47" x14ac:dyDescent="0.25">
      <c r="A194" s="82"/>
      <c r="B194" s="82"/>
      <c r="C194" s="82" t="s">
        <v>129</v>
      </c>
      <c r="D194" s="82"/>
      <c r="E194" s="93" t="str">
        <f>A214</f>
        <v>‘Ilm 10</v>
      </c>
      <c r="F194" s="74"/>
      <c r="G194" s="75"/>
      <c r="H194" s="75"/>
      <c r="I194" s="77"/>
      <c r="J194" s="74"/>
      <c r="K194" s="340" t="s">
        <v>128</v>
      </c>
      <c r="L194" s="340"/>
      <c r="M194" s="86" t="str">
        <f>A214</f>
        <v>‘Ilm 10</v>
      </c>
      <c r="N194" s="75"/>
      <c r="O194" s="75"/>
      <c r="P194" s="74"/>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4"/>
      <c r="AO194" s="75"/>
      <c r="AP194" s="75"/>
      <c r="AQ194" s="75"/>
      <c r="AR194" s="75"/>
      <c r="AS194" s="75"/>
      <c r="AT194" s="75"/>
      <c r="AU194" s="75"/>
    </row>
    <row r="195" spans="1:47" x14ac:dyDescent="0.25">
      <c r="A195" s="89"/>
      <c r="B195" s="88"/>
      <c r="C195" s="88"/>
      <c r="D195" s="88"/>
      <c r="E195" s="90"/>
      <c r="F195" s="88"/>
      <c r="G195" s="88"/>
      <c r="H195" s="88"/>
      <c r="I195" s="75">
        <f>I190+G195-H195</f>
        <v>244</v>
      </c>
      <c r="J195" s="74"/>
      <c r="K195" s="88"/>
      <c r="L195" s="88"/>
      <c r="M195" s="88"/>
      <c r="N195" s="88"/>
      <c r="O195" s="75">
        <f t="shared" ref="O195:O211" si="137">+SUM(K195:N195)</f>
        <v>0</v>
      </c>
      <c r="P195" s="74"/>
      <c r="Q195" s="88"/>
      <c r="R195" s="88"/>
      <c r="S195" s="88"/>
      <c r="T195" s="88"/>
      <c r="U195" s="88"/>
      <c r="V195" s="88"/>
      <c r="W195" s="88"/>
      <c r="X195" s="88"/>
      <c r="Y195" s="88"/>
      <c r="Z195" s="88"/>
      <c r="AA195" s="88"/>
      <c r="AB195" s="88"/>
      <c r="AC195" s="88"/>
      <c r="AD195" s="88"/>
      <c r="AE195" s="75">
        <f t="shared" ref="AE195:AE212" si="138">+SUM(Q195:AD195)</f>
        <v>0</v>
      </c>
      <c r="AF195" s="75"/>
      <c r="AG195" s="88"/>
      <c r="AH195" s="88"/>
      <c r="AI195" s="88"/>
      <c r="AJ195" s="88"/>
      <c r="AK195" s="88"/>
      <c r="AL195" s="88"/>
      <c r="AM195" s="75">
        <f t="shared" ref="AM195:AM211" si="139">+SUM(AG195:AL195)</f>
        <v>0</v>
      </c>
      <c r="AN195" s="74"/>
      <c r="AO195" s="88"/>
      <c r="AP195" s="88"/>
      <c r="AQ195" s="88"/>
      <c r="AR195" s="88"/>
      <c r="AS195" s="88"/>
      <c r="AT195" s="88"/>
      <c r="AU195" s="88">
        <f t="shared" ref="AU195:AU212" si="140">+SUM(AO195:AT195)</f>
        <v>0</v>
      </c>
    </row>
    <row r="196" spans="1:47" x14ac:dyDescent="0.25">
      <c r="A196" s="89"/>
      <c r="B196" s="88"/>
      <c r="C196" s="88"/>
      <c r="D196" s="88"/>
      <c r="E196" s="90"/>
      <c r="F196" s="88"/>
      <c r="G196" s="88"/>
      <c r="H196" s="88"/>
      <c r="I196" s="75">
        <f t="shared" ref="I196:I211" si="141">I195+G196-H196</f>
        <v>244</v>
      </c>
      <c r="J196" s="74"/>
      <c r="K196" s="88"/>
      <c r="L196" s="88"/>
      <c r="M196" s="88"/>
      <c r="N196" s="88"/>
      <c r="O196" s="75">
        <f t="shared" si="137"/>
        <v>0</v>
      </c>
      <c r="P196" s="74"/>
      <c r="Q196" s="88"/>
      <c r="R196" s="88"/>
      <c r="S196" s="88"/>
      <c r="T196" s="88"/>
      <c r="U196" s="88"/>
      <c r="V196" s="88"/>
      <c r="W196" s="88"/>
      <c r="X196" s="88"/>
      <c r="Y196" s="88"/>
      <c r="Z196" s="88"/>
      <c r="AA196" s="88"/>
      <c r="AB196" s="88"/>
      <c r="AC196" s="88"/>
      <c r="AD196" s="88"/>
      <c r="AE196" s="75">
        <f t="shared" si="138"/>
        <v>0</v>
      </c>
      <c r="AF196" s="75"/>
      <c r="AG196" s="88"/>
      <c r="AH196" s="88"/>
      <c r="AI196" s="88"/>
      <c r="AJ196" s="88"/>
      <c r="AK196" s="88"/>
      <c r="AL196" s="88"/>
      <c r="AM196" s="75">
        <f t="shared" si="139"/>
        <v>0</v>
      </c>
      <c r="AN196" s="74"/>
      <c r="AO196" s="88"/>
      <c r="AP196" s="88"/>
      <c r="AQ196" s="88"/>
      <c r="AR196" s="88"/>
      <c r="AS196" s="88"/>
      <c r="AT196" s="88"/>
      <c r="AU196" s="88">
        <f t="shared" si="140"/>
        <v>0</v>
      </c>
    </row>
    <row r="197" spans="1:47" x14ac:dyDescent="0.25">
      <c r="A197" s="89"/>
      <c r="B197" s="88"/>
      <c r="C197" s="88"/>
      <c r="D197" s="88"/>
      <c r="E197" s="90"/>
      <c r="F197" s="88"/>
      <c r="G197" s="88"/>
      <c r="H197" s="88"/>
      <c r="I197" s="75">
        <f t="shared" si="141"/>
        <v>244</v>
      </c>
      <c r="J197" s="74"/>
      <c r="K197" s="88"/>
      <c r="L197" s="88"/>
      <c r="M197" s="88"/>
      <c r="N197" s="88"/>
      <c r="O197" s="75">
        <f t="shared" si="137"/>
        <v>0</v>
      </c>
      <c r="P197" s="74"/>
      <c r="Q197" s="88"/>
      <c r="R197" s="88"/>
      <c r="S197" s="88"/>
      <c r="T197" s="88"/>
      <c r="U197" s="88"/>
      <c r="V197" s="88"/>
      <c r="W197" s="88"/>
      <c r="X197" s="88"/>
      <c r="Y197" s="88"/>
      <c r="Z197" s="88"/>
      <c r="AA197" s="88"/>
      <c r="AB197" s="88"/>
      <c r="AC197" s="88"/>
      <c r="AD197" s="88"/>
      <c r="AE197" s="75">
        <f t="shared" si="138"/>
        <v>0</v>
      </c>
      <c r="AF197" s="75"/>
      <c r="AG197" s="88"/>
      <c r="AH197" s="88"/>
      <c r="AI197" s="88"/>
      <c r="AJ197" s="88"/>
      <c r="AK197" s="88"/>
      <c r="AL197" s="88"/>
      <c r="AM197" s="75">
        <f t="shared" si="139"/>
        <v>0</v>
      </c>
      <c r="AN197" s="74"/>
      <c r="AO197" s="88"/>
      <c r="AP197" s="88"/>
      <c r="AQ197" s="88"/>
      <c r="AR197" s="88"/>
      <c r="AS197" s="88"/>
      <c r="AT197" s="88"/>
      <c r="AU197" s="88">
        <f t="shared" si="140"/>
        <v>0</v>
      </c>
    </row>
    <row r="198" spans="1:47" x14ac:dyDescent="0.25">
      <c r="A198" s="89"/>
      <c r="B198" s="88"/>
      <c r="C198" s="88"/>
      <c r="D198" s="88"/>
      <c r="E198" s="90"/>
      <c r="F198" s="88"/>
      <c r="G198" s="88"/>
      <c r="H198" s="88"/>
      <c r="I198" s="75">
        <f t="shared" si="141"/>
        <v>244</v>
      </c>
      <c r="J198" s="74"/>
      <c r="K198" s="88"/>
      <c r="L198" s="88"/>
      <c r="M198" s="88"/>
      <c r="N198" s="88"/>
      <c r="O198" s="75">
        <f t="shared" si="137"/>
        <v>0</v>
      </c>
      <c r="P198" s="74"/>
      <c r="Q198" s="88"/>
      <c r="R198" s="88"/>
      <c r="S198" s="88"/>
      <c r="T198" s="88"/>
      <c r="U198" s="88"/>
      <c r="V198" s="88"/>
      <c r="W198" s="88"/>
      <c r="X198" s="88"/>
      <c r="Y198" s="88"/>
      <c r="Z198" s="88"/>
      <c r="AA198" s="88"/>
      <c r="AB198" s="88"/>
      <c r="AC198" s="88"/>
      <c r="AD198" s="88"/>
      <c r="AE198" s="75">
        <f t="shared" si="138"/>
        <v>0</v>
      </c>
      <c r="AF198" s="75"/>
      <c r="AG198" s="88"/>
      <c r="AH198" s="88"/>
      <c r="AI198" s="88"/>
      <c r="AJ198" s="88"/>
      <c r="AK198" s="88"/>
      <c r="AL198" s="88"/>
      <c r="AM198" s="75">
        <f t="shared" si="139"/>
        <v>0</v>
      </c>
      <c r="AN198" s="74"/>
      <c r="AO198" s="88"/>
      <c r="AP198" s="88"/>
      <c r="AQ198" s="88"/>
      <c r="AR198" s="88"/>
      <c r="AS198" s="88"/>
      <c r="AT198" s="88"/>
      <c r="AU198" s="88">
        <f t="shared" si="140"/>
        <v>0</v>
      </c>
    </row>
    <row r="199" spans="1:47" x14ac:dyDescent="0.25">
      <c r="A199" s="89"/>
      <c r="B199" s="88"/>
      <c r="C199" s="88"/>
      <c r="D199" s="88"/>
      <c r="E199" s="90"/>
      <c r="F199" s="88"/>
      <c r="G199" s="88"/>
      <c r="H199" s="88"/>
      <c r="I199" s="75">
        <f t="shared" si="141"/>
        <v>244</v>
      </c>
      <c r="J199" s="74"/>
      <c r="K199" s="88"/>
      <c r="L199" s="88"/>
      <c r="M199" s="88"/>
      <c r="N199" s="88"/>
      <c r="O199" s="75">
        <f t="shared" si="137"/>
        <v>0</v>
      </c>
      <c r="P199" s="74"/>
      <c r="Q199" s="88"/>
      <c r="R199" s="88"/>
      <c r="S199" s="88"/>
      <c r="T199" s="88"/>
      <c r="U199" s="88"/>
      <c r="V199" s="88"/>
      <c r="W199" s="88"/>
      <c r="X199" s="88"/>
      <c r="Y199" s="88"/>
      <c r="Z199" s="88"/>
      <c r="AA199" s="88"/>
      <c r="AB199" s="88"/>
      <c r="AC199" s="88"/>
      <c r="AD199" s="88"/>
      <c r="AE199" s="75">
        <f t="shared" si="138"/>
        <v>0</v>
      </c>
      <c r="AF199" s="75"/>
      <c r="AG199" s="88"/>
      <c r="AH199" s="88"/>
      <c r="AI199" s="88"/>
      <c r="AJ199" s="88"/>
      <c r="AK199" s="88"/>
      <c r="AL199" s="88"/>
      <c r="AM199" s="75">
        <f t="shared" si="139"/>
        <v>0</v>
      </c>
      <c r="AN199" s="74"/>
      <c r="AO199" s="88"/>
      <c r="AP199" s="88"/>
      <c r="AQ199" s="88"/>
      <c r="AR199" s="88"/>
      <c r="AS199" s="88"/>
      <c r="AT199" s="88"/>
      <c r="AU199" s="88">
        <f t="shared" si="140"/>
        <v>0</v>
      </c>
    </row>
    <row r="200" spans="1:47" x14ac:dyDescent="0.25">
      <c r="A200" s="89"/>
      <c r="B200" s="88"/>
      <c r="C200" s="88"/>
      <c r="D200" s="88"/>
      <c r="E200" s="90"/>
      <c r="F200" s="88"/>
      <c r="G200" s="88"/>
      <c r="H200" s="88"/>
      <c r="I200" s="75">
        <f t="shared" si="141"/>
        <v>244</v>
      </c>
      <c r="J200" s="74"/>
      <c r="K200" s="88"/>
      <c r="L200" s="88"/>
      <c r="M200" s="88"/>
      <c r="N200" s="88"/>
      <c r="O200" s="75">
        <f t="shared" si="137"/>
        <v>0</v>
      </c>
      <c r="P200" s="74"/>
      <c r="Q200" s="88"/>
      <c r="R200" s="88"/>
      <c r="S200" s="88"/>
      <c r="T200" s="88"/>
      <c r="U200" s="88"/>
      <c r="V200" s="88"/>
      <c r="W200" s="88"/>
      <c r="X200" s="88"/>
      <c r="Y200" s="88"/>
      <c r="Z200" s="88"/>
      <c r="AA200" s="88"/>
      <c r="AB200" s="88"/>
      <c r="AC200" s="88"/>
      <c r="AD200" s="88"/>
      <c r="AE200" s="75">
        <f t="shared" si="138"/>
        <v>0</v>
      </c>
      <c r="AF200" s="75"/>
      <c r="AG200" s="88"/>
      <c r="AH200" s="88"/>
      <c r="AI200" s="88"/>
      <c r="AJ200" s="88"/>
      <c r="AK200" s="88"/>
      <c r="AL200" s="88"/>
      <c r="AM200" s="75">
        <f t="shared" si="139"/>
        <v>0</v>
      </c>
      <c r="AN200" s="74"/>
      <c r="AO200" s="88"/>
      <c r="AP200" s="88"/>
      <c r="AQ200" s="88"/>
      <c r="AR200" s="88"/>
      <c r="AS200" s="88"/>
      <c r="AT200" s="88"/>
      <c r="AU200" s="88">
        <f t="shared" si="140"/>
        <v>0</v>
      </c>
    </row>
    <row r="201" spans="1:47" x14ac:dyDescent="0.25">
      <c r="A201" s="89"/>
      <c r="B201" s="88"/>
      <c r="C201" s="88"/>
      <c r="D201" s="88"/>
      <c r="E201" s="90"/>
      <c r="F201" s="88"/>
      <c r="G201" s="88"/>
      <c r="H201" s="88"/>
      <c r="I201" s="75">
        <f t="shared" si="141"/>
        <v>244</v>
      </c>
      <c r="J201" s="74"/>
      <c r="K201" s="88"/>
      <c r="L201" s="88"/>
      <c r="M201" s="88"/>
      <c r="N201" s="88"/>
      <c r="O201" s="75">
        <f t="shared" si="137"/>
        <v>0</v>
      </c>
      <c r="P201" s="74"/>
      <c r="Q201" s="88"/>
      <c r="R201" s="88"/>
      <c r="S201" s="88"/>
      <c r="T201" s="88"/>
      <c r="U201" s="88"/>
      <c r="V201" s="88"/>
      <c r="W201" s="88"/>
      <c r="X201" s="88"/>
      <c r="Y201" s="88"/>
      <c r="Z201" s="88"/>
      <c r="AA201" s="88"/>
      <c r="AB201" s="88"/>
      <c r="AC201" s="88"/>
      <c r="AD201" s="88"/>
      <c r="AE201" s="75">
        <f t="shared" si="138"/>
        <v>0</v>
      </c>
      <c r="AF201" s="75"/>
      <c r="AG201" s="88"/>
      <c r="AH201" s="88"/>
      <c r="AI201" s="88"/>
      <c r="AJ201" s="88"/>
      <c r="AK201" s="88"/>
      <c r="AL201" s="88"/>
      <c r="AM201" s="75">
        <f t="shared" si="139"/>
        <v>0</v>
      </c>
      <c r="AN201" s="74"/>
      <c r="AO201" s="88"/>
      <c r="AP201" s="88"/>
      <c r="AQ201" s="88"/>
      <c r="AR201" s="88"/>
      <c r="AS201" s="88"/>
      <c r="AT201" s="88"/>
      <c r="AU201" s="88">
        <f t="shared" si="140"/>
        <v>0</v>
      </c>
    </row>
    <row r="202" spans="1:47" x14ac:dyDescent="0.25">
      <c r="A202" s="89"/>
      <c r="B202" s="88"/>
      <c r="C202" s="88"/>
      <c r="D202" s="88"/>
      <c r="E202" s="90"/>
      <c r="F202" s="88"/>
      <c r="G202" s="88"/>
      <c r="H202" s="88"/>
      <c r="I202" s="75">
        <f t="shared" si="141"/>
        <v>244</v>
      </c>
      <c r="J202" s="74"/>
      <c r="K202" s="88"/>
      <c r="L202" s="88"/>
      <c r="M202" s="88"/>
      <c r="N202" s="88"/>
      <c r="O202" s="75">
        <f t="shared" si="137"/>
        <v>0</v>
      </c>
      <c r="P202" s="74"/>
      <c r="Q202" s="88"/>
      <c r="R202" s="88"/>
      <c r="S202" s="88"/>
      <c r="T202" s="88"/>
      <c r="U202" s="88"/>
      <c r="V202" s="88"/>
      <c r="W202" s="88"/>
      <c r="X202" s="88"/>
      <c r="Y202" s="88"/>
      <c r="Z202" s="88"/>
      <c r="AA202" s="88"/>
      <c r="AB202" s="88"/>
      <c r="AC202" s="88"/>
      <c r="AD202" s="88"/>
      <c r="AE202" s="75">
        <f t="shared" ref="AE202:AE204" si="142">+SUM(Q202:AD202)</f>
        <v>0</v>
      </c>
      <c r="AF202" s="75"/>
      <c r="AG202" s="88"/>
      <c r="AH202" s="88"/>
      <c r="AI202" s="88"/>
      <c r="AJ202" s="88"/>
      <c r="AK202" s="88"/>
      <c r="AL202" s="88"/>
      <c r="AM202" s="75">
        <f t="shared" ref="AM202:AM204" si="143">+SUM(AG202:AL202)</f>
        <v>0</v>
      </c>
      <c r="AN202" s="74"/>
      <c r="AO202" s="88"/>
      <c r="AP202" s="88"/>
      <c r="AQ202" s="88"/>
      <c r="AR202" s="88"/>
      <c r="AS202" s="88"/>
      <c r="AT202" s="88"/>
      <c r="AU202" s="88">
        <f t="shared" ref="AU202:AU204" si="144">+SUM(AO202:AT202)</f>
        <v>0</v>
      </c>
    </row>
    <row r="203" spans="1:47" x14ac:dyDescent="0.25">
      <c r="A203" s="89"/>
      <c r="B203" s="88"/>
      <c r="C203" s="88"/>
      <c r="D203" s="88"/>
      <c r="E203" s="90"/>
      <c r="F203" s="88"/>
      <c r="G203" s="88"/>
      <c r="H203" s="88"/>
      <c r="I203" s="75">
        <f t="shared" si="141"/>
        <v>244</v>
      </c>
      <c r="J203" s="74"/>
      <c r="K203" s="88"/>
      <c r="L203" s="88"/>
      <c r="M203" s="88"/>
      <c r="N203" s="88"/>
      <c r="O203" s="75">
        <f t="shared" si="137"/>
        <v>0</v>
      </c>
      <c r="P203" s="74"/>
      <c r="Q203" s="88"/>
      <c r="R203" s="88"/>
      <c r="S203" s="88"/>
      <c r="T203" s="88"/>
      <c r="U203" s="88"/>
      <c r="V203" s="88"/>
      <c r="W203" s="88"/>
      <c r="X203" s="88"/>
      <c r="Y203" s="88"/>
      <c r="Z203" s="88"/>
      <c r="AA203" s="88"/>
      <c r="AB203" s="88"/>
      <c r="AC203" s="88"/>
      <c r="AD203" s="88"/>
      <c r="AE203" s="75">
        <f t="shared" si="142"/>
        <v>0</v>
      </c>
      <c r="AF203" s="75"/>
      <c r="AG203" s="88"/>
      <c r="AH203" s="88"/>
      <c r="AI203" s="88"/>
      <c r="AJ203" s="88"/>
      <c r="AK203" s="88"/>
      <c r="AL203" s="88"/>
      <c r="AM203" s="75">
        <f t="shared" si="143"/>
        <v>0</v>
      </c>
      <c r="AN203" s="74"/>
      <c r="AO203" s="88"/>
      <c r="AP203" s="88"/>
      <c r="AQ203" s="88"/>
      <c r="AR203" s="88"/>
      <c r="AS203" s="88"/>
      <c r="AT203" s="88"/>
      <c r="AU203" s="88">
        <f t="shared" si="144"/>
        <v>0</v>
      </c>
    </row>
    <row r="204" spans="1:47" x14ac:dyDescent="0.25">
      <c r="A204" s="89"/>
      <c r="B204" s="88"/>
      <c r="C204" s="88"/>
      <c r="D204" s="88"/>
      <c r="E204" s="90"/>
      <c r="F204" s="88"/>
      <c r="G204" s="88"/>
      <c r="H204" s="88"/>
      <c r="I204" s="75">
        <f t="shared" si="141"/>
        <v>244</v>
      </c>
      <c r="J204" s="74"/>
      <c r="K204" s="88"/>
      <c r="L204" s="88"/>
      <c r="M204" s="88"/>
      <c r="N204" s="88"/>
      <c r="O204" s="75">
        <f t="shared" si="137"/>
        <v>0</v>
      </c>
      <c r="P204" s="74"/>
      <c r="Q204" s="88"/>
      <c r="R204" s="88"/>
      <c r="S204" s="88"/>
      <c r="T204" s="88"/>
      <c r="U204" s="88"/>
      <c r="V204" s="88"/>
      <c r="W204" s="88"/>
      <c r="X204" s="88"/>
      <c r="Y204" s="88"/>
      <c r="Z204" s="88"/>
      <c r="AA204" s="88"/>
      <c r="AB204" s="88"/>
      <c r="AC204" s="88"/>
      <c r="AD204" s="88"/>
      <c r="AE204" s="75">
        <f t="shared" si="142"/>
        <v>0</v>
      </c>
      <c r="AF204" s="75"/>
      <c r="AG204" s="88"/>
      <c r="AH204" s="88"/>
      <c r="AI204" s="88"/>
      <c r="AJ204" s="88"/>
      <c r="AK204" s="88"/>
      <c r="AL204" s="88"/>
      <c r="AM204" s="75">
        <f t="shared" si="143"/>
        <v>0</v>
      </c>
      <c r="AN204" s="74"/>
      <c r="AO204" s="88"/>
      <c r="AP204" s="88"/>
      <c r="AQ204" s="88"/>
      <c r="AR204" s="88"/>
      <c r="AS204" s="88"/>
      <c r="AT204" s="88"/>
      <c r="AU204" s="88">
        <f t="shared" si="144"/>
        <v>0</v>
      </c>
    </row>
    <row r="205" spans="1:47" x14ac:dyDescent="0.25">
      <c r="A205" s="89"/>
      <c r="B205" s="88"/>
      <c r="C205" s="88"/>
      <c r="D205" s="88"/>
      <c r="E205" s="90"/>
      <c r="F205" s="88"/>
      <c r="G205" s="88"/>
      <c r="H205" s="88"/>
      <c r="I205" s="75">
        <f t="shared" si="141"/>
        <v>244</v>
      </c>
      <c r="J205" s="74"/>
      <c r="K205" s="88"/>
      <c r="L205" s="88"/>
      <c r="M205" s="88"/>
      <c r="N205" s="88"/>
      <c r="O205" s="75">
        <f t="shared" si="137"/>
        <v>0</v>
      </c>
      <c r="P205" s="74"/>
      <c r="Q205" s="88"/>
      <c r="R205" s="88"/>
      <c r="S205" s="88"/>
      <c r="T205" s="88"/>
      <c r="U205" s="88"/>
      <c r="V205" s="88"/>
      <c r="W205" s="88"/>
      <c r="X205" s="88"/>
      <c r="Y205" s="88"/>
      <c r="Z205" s="88"/>
      <c r="AA205" s="88"/>
      <c r="AB205" s="88"/>
      <c r="AC205" s="88"/>
      <c r="AD205" s="88"/>
      <c r="AE205" s="75">
        <f t="shared" si="138"/>
        <v>0</v>
      </c>
      <c r="AF205" s="75"/>
      <c r="AG205" s="88"/>
      <c r="AH205" s="88"/>
      <c r="AI205" s="88"/>
      <c r="AJ205" s="88"/>
      <c r="AK205" s="88"/>
      <c r="AL205" s="88"/>
      <c r="AM205" s="75">
        <f t="shared" si="139"/>
        <v>0</v>
      </c>
      <c r="AN205" s="74"/>
      <c r="AO205" s="88"/>
      <c r="AP205" s="88"/>
      <c r="AQ205" s="88"/>
      <c r="AR205" s="88"/>
      <c r="AS205" s="88"/>
      <c r="AT205" s="88"/>
      <c r="AU205" s="88">
        <f t="shared" si="140"/>
        <v>0</v>
      </c>
    </row>
    <row r="206" spans="1:47" x14ac:dyDescent="0.25">
      <c r="A206" s="89"/>
      <c r="B206" s="88"/>
      <c r="C206" s="88"/>
      <c r="D206" s="88"/>
      <c r="E206" s="90"/>
      <c r="F206" s="88"/>
      <c r="G206" s="88"/>
      <c r="H206" s="88"/>
      <c r="I206" s="75">
        <f t="shared" si="141"/>
        <v>244</v>
      </c>
      <c r="J206" s="74"/>
      <c r="K206" s="88"/>
      <c r="L206" s="88"/>
      <c r="M206" s="88"/>
      <c r="N206" s="88"/>
      <c r="O206" s="75">
        <f t="shared" si="137"/>
        <v>0</v>
      </c>
      <c r="P206" s="74"/>
      <c r="Q206" s="88"/>
      <c r="R206" s="88"/>
      <c r="S206" s="88"/>
      <c r="T206" s="88"/>
      <c r="U206" s="88"/>
      <c r="V206" s="88"/>
      <c r="W206" s="88"/>
      <c r="X206" s="88"/>
      <c r="Y206" s="88"/>
      <c r="Z206" s="88"/>
      <c r="AA206" s="88"/>
      <c r="AB206" s="88"/>
      <c r="AC206" s="88"/>
      <c r="AD206" s="88"/>
      <c r="AE206" s="75">
        <f t="shared" si="138"/>
        <v>0</v>
      </c>
      <c r="AF206" s="75"/>
      <c r="AG206" s="88"/>
      <c r="AH206" s="88"/>
      <c r="AI206" s="88"/>
      <c r="AJ206" s="88"/>
      <c r="AK206" s="88"/>
      <c r="AL206" s="88"/>
      <c r="AM206" s="75">
        <f t="shared" si="139"/>
        <v>0</v>
      </c>
      <c r="AN206" s="74"/>
      <c r="AO206" s="88"/>
      <c r="AP206" s="88"/>
      <c r="AQ206" s="88"/>
      <c r="AR206" s="88"/>
      <c r="AS206" s="88"/>
      <c r="AT206" s="88"/>
      <c r="AU206" s="88">
        <f t="shared" si="140"/>
        <v>0</v>
      </c>
    </row>
    <row r="207" spans="1:47" x14ac:dyDescent="0.25">
      <c r="A207" s="89"/>
      <c r="B207" s="88"/>
      <c r="C207" s="88"/>
      <c r="D207" s="88"/>
      <c r="E207" s="90"/>
      <c r="F207" s="88"/>
      <c r="G207" s="88"/>
      <c r="H207" s="88"/>
      <c r="I207" s="75">
        <f t="shared" si="141"/>
        <v>244</v>
      </c>
      <c r="J207" s="74"/>
      <c r="K207" s="88"/>
      <c r="L207" s="88"/>
      <c r="M207" s="88"/>
      <c r="N207" s="88"/>
      <c r="O207" s="75">
        <f t="shared" si="137"/>
        <v>0</v>
      </c>
      <c r="P207" s="74"/>
      <c r="Q207" s="88"/>
      <c r="R207" s="88"/>
      <c r="S207" s="88"/>
      <c r="T207" s="88"/>
      <c r="U207" s="88"/>
      <c r="V207" s="88"/>
      <c r="W207" s="88"/>
      <c r="X207" s="88"/>
      <c r="Y207" s="88"/>
      <c r="Z207" s="88"/>
      <c r="AA207" s="88"/>
      <c r="AB207" s="88"/>
      <c r="AC207" s="88"/>
      <c r="AD207" s="88"/>
      <c r="AE207" s="75">
        <f t="shared" si="138"/>
        <v>0</v>
      </c>
      <c r="AF207" s="75"/>
      <c r="AG207" s="88"/>
      <c r="AH207" s="88"/>
      <c r="AI207" s="88"/>
      <c r="AJ207" s="88"/>
      <c r="AK207" s="88"/>
      <c r="AL207" s="88"/>
      <c r="AM207" s="75">
        <f t="shared" si="139"/>
        <v>0</v>
      </c>
      <c r="AN207" s="74"/>
      <c r="AO207" s="88"/>
      <c r="AP207" s="88"/>
      <c r="AQ207" s="88"/>
      <c r="AR207" s="88"/>
      <c r="AS207" s="88"/>
      <c r="AT207" s="88"/>
      <c r="AU207" s="88">
        <f t="shared" si="140"/>
        <v>0</v>
      </c>
    </row>
    <row r="208" spans="1:47" x14ac:dyDescent="0.25">
      <c r="A208" s="89"/>
      <c r="B208" s="88"/>
      <c r="C208" s="88"/>
      <c r="D208" s="88"/>
      <c r="E208" s="90"/>
      <c r="F208" s="88"/>
      <c r="G208" s="88"/>
      <c r="H208" s="88"/>
      <c r="I208" s="75">
        <f t="shared" si="141"/>
        <v>244</v>
      </c>
      <c r="J208" s="74"/>
      <c r="K208" s="88"/>
      <c r="L208" s="88"/>
      <c r="M208" s="88"/>
      <c r="N208" s="88"/>
      <c r="O208" s="75">
        <f t="shared" si="137"/>
        <v>0</v>
      </c>
      <c r="P208" s="74"/>
      <c r="Q208" s="88"/>
      <c r="R208" s="88"/>
      <c r="S208" s="88"/>
      <c r="T208" s="88"/>
      <c r="U208" s="88"/>
      <c r="V208" s="88"/>
      <c r="W208" s="88"/>
      <c r="X208" s="88"/>
      <c r="Y208" s="88"/>
      <c r="Z208" s="88"/>
      <c r="AA208" s="88"/>
      <c r="AB208" s="88"/>
      <c r="AC208" s="88"/>
      <c r="AD208" s="88"/>
      <c r="AE208" s="75">
        <f t="shared" si="138"/>
        <v>0</v>
      </c>
      <c r="AF208" s="75"/>
      <c r="AG208" s="88"/>
      <c r="AH208" s="88"/>
      <c r="AI208" s="88"/>
      <c r="AJ208" s="88"/>
      <c r="AK208" s="88"/>
      <c r="AL208" s="88"/>
      <c r="AM208" s="75">
        <f t="shared" si="139"/>
        <v>0</v>
      </c>
      <c r="AN208" s="74"/>
      <c r="AO208" s="88"/>
      <c r="AP208" s="88"/>
      <c r="AQ208" s="88"/>
      <c r="AR208" s="88"/>
      <c r="AS208" s="88"/>
      <c r="AT208" s="88"/>
      <c r="AU208" s="88">
        <f t="shared" si="140"/>
        <v>0</v>
      </c>
    </row>
    <row r="209" spans="1:47" x14ac:dyDescent="0.25">
      <c r="A209" s="89"/>
      <c r="B209" s="88"/>
      <c r="C209" s="88"/>
      <c r="D209" s="88"/>
      <c r="E209" s="90"/>
      <c r="F209" s="88"/>
      <c r="G209" s="88"/>
      <c r="H209" s="88"/>
      <c r="I209" s="75">
        <f t="shared" si="141"/>
        <v>244</v>
      </c>
      <c r="J209" s="74"/>
      <c r="K209" s="88"/>
      <c r="L209" s="88"/>
      <c r="M209" s="88"/>
      <c r="N209" s="88"/>
      <c r="O209" s="75">
        <f t="shared" si="137"/>
        <v>0</v>
      </c>
      <c r="P209" s="74"/>
      <c r="Q209" s="88"/>
      <c r="R209" s="88"/>
      <c r="S209" s="88"/>
      <c r="T209" s="88"/>
      <c r="U209" s="88"/>
      <c r="V209" s="88"/>
      <c r="W209" s="88"/>
      <c r="X209" s="88"/>
      <c r="Y209" s="88"/>
      <c r="Z209" s="88"/>
      <c r="AA209" s="88"/>
      <c r="AB209" s="88"/>
      <c r="AC209" s="88"/>
      <c r="AD209" s="88"/>
      <c r="AE209" s="75">
        <f t="shared" si="138"/>
        <v>0</v>
      </c>
      <c r="AF209" s="75"/>
      <c r="AG209" s="88"/>
      <c r="AH209" s="88"/>
      <c r="AI209" s="88"/>
      <c r="AJ209" s="88"/>
      <c r="AK209" s="88"/>
      <c r="AL209" s="88"/>
      <c r="AM209" s="75">
        <f t="shared" si="139"/>
        <v>0</v>
      </c>
      <c r="AN209" s="74"/>
      <c r="AO209" s="88"/>
      <c r="AP209" s="88"/>
      <c r="AQ209" s="88"/>
      <c r="AR209" s="88"/>
      <c r="AS209" s="88"/>
      <c r="AT209" s="88"/>
      <c r="AU209" s="88">
        <f t="shared" si="140"/>
        <v>0</v>
      </c>
    </row>
    <row r="210" spans="1:47" x14ac:dyDescent="0.25">
      <c r="A210" s="89"/>
      <c r="B210" s="88"/>
      <c r="C210" s="88"/>
      <c r="D210" s="88"/>
      <c r="E210" s="90"/>
      <c r="F210" s="88"/>
      <c r="G210" s="88"/>
      <c r="H210" s="88"/>
      <c r="I210" s="75">
        <f t="shared" si="141"/>
        <v>244</v>
      </c>
      <c r="J210" s="74"/>
      <c r="K210" s="88"/>
      <c r="L210" s="88"/>
      <c r="M210" s="88"/>
      <c r="N210" s="88"/>
      <c r="O210" s="75">
        <f t="shared" si="137"/>
        <v>0</v>
      </c>
      <c r="P210" s="74"/>
      <c r="Q210" s="88"/>
      <c r="R210" s="88"/>
      <c r="S210" s="88"/>
      <c r="T210" s="88"/>
      <c r="U210" s="88"/>
      <c r="V210" s="88"/>
      <c r="W210" s="88"/>
      <c r="X210" s="88"/>
      <c r="Y210" s="88"/>
      <c r="Z210" s="88"/>
      <c r="AA210" s="88"/>
      <c r="AB210" s="88"/>
      <c r="AC210" s="88"/>
      <c r="AD210" s="88"/>
      <c r="AE210" s="75">
        <f t="shared" si="138"/>
        <v>0</v>
      </c>
      <c r="AF210" s="75"/>
      <c r="AG210" s="88"/>
      <c r="AH210" s="88"/>
      <c r="AI210" s="88"/>
      <c r="AJ210" s="88"/>
      <c r="AK210" s="88"/>
      <c r="AL210" s="88"/>
      <c r="AM210" s="75">
        <f t="shared" si="139"/>
        <v>0</v>
      </c>
      <c r="AN210" s="74"/>
      <c r="AO210" s="88"/>
      <c r="AP210" s="88"/>
      <c r="AQ210" s="88"/>
      <c r="AR210" s="88"/>
      <c r="AS210" s="88"/>
      <c r="AT210" s="88"/>
      <c r="AU210" s="88">
        <f t="shared" si="140"/>
        <v>0</v>
      </c>
    </row>
    <row r="211" spans="1:47" x14ac:dyDescent="0.25">
      <c r="A211" s="89"/>
      <c r="B211" s="88"/>
      <c r="C211" s="88"/>
      <c r="D211" s="88"/>
      <c r="E211" s="90"/>
      <c r="F211" s="88"/>
      <c r="G211" s="88"/>
      <c r="H211" s="88"/>
      <c r="I211" s="75">
        <f t="shared" si="141"/>
        <v>244</v>
      </c>
      <c r="J211" s="74"/>
      <c r="K211" s="88"/>
      <c r="L211" s="88"/>
      <c r="M211" s="88"/>
      <c r="N211" s="88"/>
      <c r="O211" s="75">
        <f t="shared" si="137"/>
        <v>0</v>
      </c>
      <c r="P211" s="74"/>
      <c r="Q211" s="88"/>
      <c r="R211" s="88"/>
      <c r="S211" s="88"/>
      <c r="T211" s="88"/>
      <c r="U211" s="88"/>
      <c r="V211" s="88"/>
      <c r="W211" s="88"/>
      <c r="X211" s="88"/>
      <c r="Y211" s="88"/>
      <c r="Z211" s="88"/>
      <c r="AA211" s="88"/>
      <c r="AB211" s="88"/>
      <c r="AC211" s="88"/>
      <c r="AD211" s="88"/>
      <c r="AE211" s="75">
        <f t="shared" si="138"/>
        <v>0</v>
      </c>
      <c r="AF211" s="75"/>
      <c r="AG211" s="88"/>
      <c r="AH211" s="88"/>
      <c r="AI211" s="88"/>
      <c r="AJ211" s="88"/>
      <c r="AK211" s="88"/>
      <c r="AL211" s="88"/>
      <c r="AM211" s="75">
        <f t="shared" si="139"/>
        <v>0</v>
      </c>
      <c r="AN211" s="74"/>
      <c r="AO211" s="88"/>
      <c r="AP211" s="88"/>
      <c r="AQ211" s="88"/>
      <c r="AR211" s="88"/>
      <c r="AS211" s="88"/>
      <c r="AT211" s="88"/>
      <c r="AU211" s="88">
        <f t="shared" si="140"/>
        <v>0</v>
      </c>
    </row>
    <row r="212" spans="1:47" ht="13.25" customHeight="1" x14ac:dyDescent="0.25">
      <c r="A212" s="341" t="s">
        <v>126</v>
      </c>
      <c r="B212" s="74"/>
      <c r="C212" s="74" t="s">
        <v>59</v>
      </c>
      <c r="D212" s="74"/>
      <c r="E212" s="91"/>
      <c r="F212" s="74"/>
      <c r="G212" s="75"/>
      <c r="H212" s="75"/>
      <c r="I212" s="75"/>
      <c r="J212" s="74"/>
      <c r="K212" s="75"/>
      <c r="L212" s="75"/>
      <c r="M212" s="75"/>
      <c r="N212" s="75"/>
      <c r="O212" s="75"/>
      <c r="P212" s="74"/>
      <c r="Q212" s="77"/>
      <c r="R212" s="77"/>
      <c r="S212" s="77"/>
      <c r="T212" s="77"/>
      <c r="U212" s="77"/>
      <c r="V212" s="77"/>
      <c r="W212" s="77"/>
      <c r="X212" s="77"/>
      <c r="Y212" s="77"/>
      <c r="Z212" s="77"/>
      <c r="AA212" s="77"/>
      <c r="AB212" s="77"/>
      <c r="AC212" s="77"/>
      <c r="AD212" s="77"/>
      <c r="AE212" s="75">
        <f t="shared" si="138"/>
        <v>0</v>
      </c>
      <c r="AF212" s="75"/>
      <c r="AG212" s="75"/>
      <c r="AH212" s="75"/>
      <c r="AI212" s="75"/>
      <c r="AJ212" s="75"/>
      <c r="AK212" s="75"/>
      <c r="AL212" s="75"/>
      <c r="AM212" s="75"/>
      <c r="AN212" s="74"/>
      <c r="AO212" s="77"/>
      <c r="AP212" s="77"/>
      <c r="AQ212" s="77"/>
      <c r="AR212" s="77"/>
      <c r="AS212" s="77"/>
      <c r="AT212" s="77"/>
      <c r="AU212" s="75">
        <f t="shared" si="140"/>
        <v>0</v>
      </c>
    </row>
    <row r="213" spans="1:47" s="3" customFormat="1" x14ac:dyDescent="0.25">
      <c r="A213" s="342"/>
      <c r="B213" s="74"/>
      <c r="C213" s="78" t="s">
        <v>99</v>
      </c>
      <c r="D213" s="74"/>
      <c r="E213" s="92"/>
      <c r="F213" s="74"/>
      <c r="G213" s="79">
        <f>+SUM(G195:G212)</f>
        <v>0</v>
      </c>
      <c r="H213" s="79">
        <f>+SUM(H195:H212)</f>
        <v>0</v>
      </c>
      <c r="I213" s="79"/>
      <c r="J213" s="80">
        <f t="shared" ref="J213:AH213" si="145">+SUM(J195:J212)</f>
        <v>0</v>
      </c>
      <c r="K213" s="79">
        <f>+SUM(K195:K211)</f>
        <v>0</v>
      </c>
      <c r="L213" s="79">
        <f t="shared" si="145"/>
        <v>0</v>
      </c>
      <c r="M213" s="79">
        <f t="shared" si="145"/>
        <v>0</v>
      </c>
      <c r="N213" s="79">
        <f t="shared" si="145"/>
        <v>0</v>
      </c>
      <c r="O213" s="79">
        <f t="shared" si="145"/>
        <v>0</v>
      </c>
      <c r="P213" s="80">
        <f t="shared" si="145"/>
        <v>0</v>
      </c>
      <c r="Q213" s="79">
        <f>+SUM(Q195:Q212)</f>
        <v>0</v>
      </c>
      <c r="R213" s="79">
        <f>+SUM(R195:R212)</f>
        <v>0</v>
      </c>
      <c r="S213" s="79">
        <f t="shared" ref="S213:AE213" si="146">+SUM(S195:S212)</f>
        <v>0</v>
      </c>
      <c r="T213" s="79">
        <f t="shared" si="146"/>
        <v>0</v>
      </c>
      <c r="U213" s="79">
        <f t="shared" si="146"/>
        <v>0</v>
      </c>
      <c r="V213" s="79">
        <f t="shared" si="146"/>
        <v>0</v>
      </c>
      <c r="W213" s="79">
        <f t="shared" si="146"/>
        <v>0</v>
      </c>
      <c r="X213" s="79">
        <f t="shared" si="146"/>
        <v>0</v>
      </c>
      <c r="Y213" s="79">
        <f t="shared" si="146"/>
        <v>0</v>
      </c>
      <c r="Z213" s="79">
        <f>+SUM(Z195:Z212)</f>
        <v>0</v>
      </c>
      <c r="AA213" s="79">
        <f>+SUM(AA195:AA212)</f>
        <v>0</v>
      </c>
      <c r="AB213" s="79">
        <f>+SUM(AB195:AB212)</f>
        <v>0</v>
      </c>
      <c r="AC213" s="79">
        <f>+SUM(AC195:AC212)</f>
        <v>0</v>
      </c>
      <c r="AD213" s="79">
        <f t="shared" si="146"/>
        <v>0</v>
      </c>
      <c r="AE213" s="79">
        <f t="shared" si="146"/>
        <v>0</v>
      </c>
      <c r="AF213" s="79"/>
      <c r="AG213" s="79">
        <f t="shared" si="145"/>
        <v>0</v>
      </c>
      <c r="AH213" s="79">
        <f t="shared" si="145"/>
        <v>0</v>
      </c>
      <c r="AI213" s="79">
        <f t="shared" ref="AI213:AM213" si="147">+SUM(AI195:AI212)</f>
        <v>0</v>
      </c>
      <c r="AJ213" s="79">
        <f t="shared" si="147"/>
        <v>0</v>
      </c>
      <c r="AK213" s="79">
        <f t="shared" si="147"/>
        <v>0</v>
      </c>
      <c r="AL213" s="79">
        <f t="shared" si="147"/>
        <v>0</v>
      </c>
      <c r="AM213" s="79">
        <f t="shared" si="147"/>
        <v>0</v>
      </c>
      <c r="AN213" s="80"/>
      <c r="AO213" s="79">
        <f t="shared" ref="AO213:AT213" si="148">+SUM(AO195:AO212)</f>
        <v>0</v>
      </c>
      <c r="AP213" s="79">
        <f t="shared" si="148"/>
        <v>0</v>
      </c>
      <c r="AQ213" s="79">
        <f t="shared" si="148"/>
        <v>0</v>
      </c>
      <c r="AR213" s="79">
        <f t="shared" si="148"/>
        <v>0</v>
      </c>
      <c r="AS213" s="79">
        <f t="shared" si="148"/>
        <v>0</v>
      </c>
      <c r="AT213" s="79">
        <f t="shared" si="148"/>
        <v>0</v>
      </c>
      <c r="AU213" s="79">
        <f>+SUM(AU195:AU212)</f>
        <v>0</v>
      </c>
    </row>
    <row r="214" spans="1:47" s="3" customFormat="1" ht="13" x14ac:dyDescent="0.25">
      <c r="A214" s="76" t="s">
        <v>138</v>
      </c>
      <c r="B214" s="74"/>
      <c r="C214" s="78" t="s">
        <v>61</v>
      </c>
      <c r="D214" s="74"/>
      <c r="E214" s="92"/>
      <c r="F214" s="74"/>
      <c r="G214" s="79">
        <f>G193+G213</f>
        <v>585</v>
      </c>
      <c r="H214" s="79">
        <f>H193+H213</f>
        <v>491</v>
      </c>
      <c r="I214" s="79"/>
      <c r="J214" s="80">
        <f t="shared" ref="J214:AH214" si="149">J193+J213</f>
        <v>0</v>
      </c>
      <c r="K214" s="79">
        <f t="shared" si="149"/>
        <v>1635</v>
      </c>
      <c r="L214" s="79">
        <f t="shared" si="149"/>
        <v>24.5</v>
      </c>
      <c r="M214" s="79">
        <f t="shared" si="149"/>
        <v>0</v>
      </c>
      <c r="N214" s="79">
        <f t="shared" si="149"/>
        <v>0</v>
      </c>
      <c r="O214" s="79">
        <f t="shared" si="149"/>
        <v>1659.5</v>
      </c>
      <c r="P214" s="80">
        <f t="shared" si="149"/>
        <v>0</v>
      </c>
      <c r="Q214" s="79">
        <f>Q193+Q213</f>
        <v>100</v>
      </c>
      <c r="R214" s="79">
        <f>R193+R213</f>
        <v>210</v>
      </c>
      <c r="S214" s="79">
        <f t="shared" ref="S214:AE214" si="150">S193+S213</f>
        <v>0</v>
      </c>
      <c r="T214" s="79">
        <f t="shared" si="150"/>
        <v>0</v>
      </c>
      <c r="U214" s="79">
        <f t="shared" si="150"/>
        <v>50</v>
      </c>
      <c r="V214" s="79">
        <f t="shared" si="150"/>
        <v>35.5</v>
      </c>
      <c r="W214" s="79">
        <f t="shared" si="150"/>
        <v>0</v>
      </c>
      <c r="X214" s="79">
        <f t="shared" si="150"/>
        <v>0</v>
      </c>
      <c r="Y214" s="79">
        <f t="shared" si="150"/>
        <v>0</v>
      </c>
      <c r="Z214" s="79">
        <f>Z193+Z213</f>
        <v>0</v>
      </c>
      <c r="AA214" s="79">
        <f>AA193+AA213</f>
        <v>0</v>
      </c>
      <c r="AB214" s="79">
        <f>AB193+AB213</f>
        <v>100</v>
      </c>
      <c r="AC214" s="79">
        <f>AC193+AC213</f>
        <v>0</v>
      </c>
      <c r="AD214" s="79">
        <f t="shared" si="150"/>
        <v>0</v>
      </c>
      <c r="AE214" s="79">
        <f t="shared" si="150"/>
        <v>495.5</v>
      </c>
      <c r="AF214" s="79"/>
      <c r="AG214" s="79">
        <f t="shared" si="149"/>
        <v>0</v>
      </c>
      <c r="AH214" s="79">
        <f t="shared" si="149"/>
        <v>20</v>
      </c>
      <c r="AI214" s="79">
        <f t="shared" ref="AI214:AM214" si="151">AI193+AI213</f>
        <v>0</v>
      </c>
      <c r="AJ214" s="79">
        <f t="shared" si="151"/>
        <v>0</v>
      </c>
      <c r="AK214" s="79">
        <f t="shared" si="151"/>
        <v>0</v>
      </c>
      <c r="AL214" s="79">
        <f t="shared" si="151"/>
        <v>0</v>
      </c>
      <c r="AM214" s="79">
        <f t="shared" si="151"/>
        <v>20</v>
      </c>
      <c r="AN214" s="80"/>
      <c r="AO214" s="79">
        <f t="shared" ref="AO214:AT214" si="152">AO193+AO213</f>
        <v>0</v>
      </c>
      <c r="AP214" s="79">
        <f t="shared" si="152"/>
        <v>20</v>
      </c>
      <c r="AQ214" s="79">
        <f t="shared" si="152"/>
        <v>0</v>
      </c>
      <c r="AR214" s="79">
        <f t="shared" si="152"/>
        <v>0</v>
      </c>
      <c r="AS214" s="79">
        <f t="shared" si="152"/>
        <v>0</v>
      </c>
      <c r="AT214" s="79">
        <f t="shared" si="152"/>
        <v>0</v>
      </c>
      <c r="AU214" s="79">
        <f>AU193+AU213</f>
        <v>20</v>
      </c>
    </row>
    <row r="215" spans="1:47" x14ac:dyDescent="0.25">
      <c r="A215" s="82"/>
      <c r="B215" s="82"/>
      <c r="C215" s="82" t="s">
        <v>129</v>
      </c>
      <c r="D215" s="82"/>
      <c r="E215" s="93" t="str">
        <f>A235</f>
        <v>Qudrat 11</v>
      </c>
      <c r="F215" s="74"/>
      <c r="G215" s="75"/>
      <c r="H215" s="75"/>
      <c r="I215" s="77"/>
      <c r="J215" s="74"/>
      <c r="K215" s="340" t="s">
        <v>128</v>
      </c>
      <c r="L215" s="340"/>
      <c r="M215" s="86" t="str">
        <f>A235</f>
        <v>Qudrat 11</v>
      </c>
      <c r="N215" s="75"/>
      <c r="O215" s="75"/>
      <c r="P215" s="74"/>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4"/>
      <c r="AO215" s="75"/>
      <c r="AP215" s="75"/>
      <c r="AQ215" s="75"/>
      <c r="AR215" s="75"/>
      <c r="AS215" s="75"/>
      <c r="AT215" s="75"/>
      <c r="AU215" s="75"/>
    </row>
    <row r="216" spans="1:47" x14ac:dyDescent="0.25">
      <c r="A216" s="89"/>
      <c r="B216" s="88"/>
      <c r="C216" s="88"/>
      <c r="D216" s="88"/>
      <c r="E216" s="90"/>
      <c r="F216" s="88"/>
      <c r="G216" s="88"/>
      <c r="H216" s="88"/>
      <c r="I216" s="75">
        <f>I211+G216-H216</f>
        <v>244</v>
      </c>
      <c r="J216" s="74"/>
      <c r="K216" s="88"/>
      <c r="L216" s="88"/>
      <c r="M216" s="88"/>
      <c r="N216" s="88"/>
      <c r="O216" s="75">
        <f t="shared" ref="O216:O232" si="153">+SUM(K216:N216)</f>
        <v>0</v>
      </c>
      <c r="P216" s="74"/>
      <c r="Q216" s="88"/>
      <c r="R216" s="88"/>
      <c r="S216" s="88"/>
      <c r="T216" s="88"/>
      <c r="U216" s="88"/>
      <c r="V216" s="88"/>
      <c r="W216" s="88"/>
      <c r="X216" s="88"/>
      <c r="Y216" s="88"/>
      <c r="Z216" s="88"/>
      <c r="AA216" s="88"/>
      <c r="AB216" s="88"/>
      <c r="AC216" s="88"/>
      <c r="AD216" s="88"/>
      <c r="AE216" s="75">
        <f t="shared" ref="AE216:AE233" si="154">+SUM(Q216:AD216)</f>
        <v>0</v>
      </c>
      <c r="AF216" s="75"/>
      <c r="AG216" s="88"/>
      <c r="AH216" s="88"/>
      <c r="AI216" s="88"/>
      <c r="AJ216" s="88"/>
      <c r="AK216" s="88"/>
      <c r="AL216" s="88"/>
      <c r="AM216" s="75">
        <f t="shared" ref="AM216:AM232" si="155">+SUM(AG216:AL216)</f>
        <v>0</v>
      </c>
      <c r="AN216" s="74"/>
      <c r="AO216" s="88"/>
      <c r="AP216" s="88"/>
      <c r="AQ216" s="88"/>
      <c r="AR216" s="88"/>
      <c r="AS216" s="88"/>
      <c r="AT216" s="88"/>
      <c r="AU216" s="88">
        <f t="shared" ref="AU216:AU233" si="156">+SUM(AO216:AT216)</f>
        <v>0</v>
      </c>
    </row>
    <row r="217" spans="1:47" x14ac:dyDescent="0.25">
      <c r="A217" s="89"/>
      <c r="B217" s="88"/>
      <c r="C217" s="88"/>
      <c r="D217" s="88"/>
      <c r="E217" s="90"/>
      <c r="F217" s="88"/>
      <c r="G217" s="88"/>
      <c r="H217" s="88"/>
      <c r="I217" s="75">
        <f t="shared" ref="I217:I222" si="157">I216+G217-H217</f>
        <v>244</v>
      </c>
      <c r="J217" s="74"/>
      <c r="K217" s="88"/>
      <c r="L217" s="88"/>
      <c r="M217" s="88"/>
      <c r="N217" s="88"/>
      <c r="O217" s="75">
        <f t="shared" si="153"/>
        <v>0</v>
      </c>
      <c r="P217" s="74"/>
      <c r="Q217" s="88"/>
      <c r="R217" s="88"/>
      <c r="S217" s="88"/>
      <c r="T217" s="88"/>
      <c r="U217" s="88"/>
      <c r="V217" s="88"/>
      <c r="W217" s="88"/>
      <c r="X217" s="88"/>
      <c r="Y217" s="88"/>
      <c r="Z217" s="88"/>
      <c r="AA217" s="88"/>
      <c r="AB217" s="88"/>
      <c r="AC217" s="88"/>
      <c r="AD217" s="88"/>
      <c r="AE217" s="75">
        <f t="shared" si="154"/>
        <v>0</v>
      </c>
      <c r="AF217" s="75"/>
      <c r="AG217" s="88"/>
      <c r="AH217" s="88"/>
      <c r="AI217" s="88"/>
      <c r="AJ217" s="88"/>
      <c r="AK217" s="88"/>
      <c r="AL217" s="88"/>
      <c r="AM217" s="75">
        <f t="shared" si="155"/>
        <v>0</v>
      </c>
      <c r="AN217" s="74"/>
      <c r="AO217" s="88"/>
      <c r="AP217" s="88"/>
      <c r="AQ217" s="88"/>
      <c r="AR217" s="88"/>
      <c r="AS217" s="88"/>
      <c r="AT217" s="88"/>
      <c r="AU217" s="88">
        <f t="shared" si="156"/>
        <v>0</v>
      </c>
    </row>
    <row r="218" spans="1:47" x14ac:dyDescent="0.25">
      <c r="A218" s="89"/>
      <c r="B218" s="88"/>
      <c r="C218" s="88"/>
      <c r="D218" s="88"/>
      <c r="E218" s="90"/>
      <c r="F218" s="88"/>
      <c r="G218" s="88"/>
      <c r="H218" s="88"/>
      <c r="I218" s="75">
        <f t="shared" si="157"/>
        <v>244</v>
      </c>
      <c r="J218" s="74"/>
      <c r="K218" s="88"/>
      <c r="L218" s="88"/>
      <c r="M218" s="88"/>
      <c r="N218" s="88"/>
      <c r="O218" s="75">
        <f t="shared" si="153"/>
        <v>0</v>
      </c>
      <c r="P218" s="74"/>
      <c r="Q218" s="88"/>
      <c r="R218" s="88"/>
      <c r="S218" s="88"/>
      <c r="T218" s="88"/>
      <c r="U218" s="88"/>
      <c r="V218" s="88"/>
      <c r="W218" s="88"/>
      <c r="X218" s="88"/>
      <c r="Y218" s="88"/>
      <c r="Z218" s="88"/>
      <c r="AA218" s="88"/>
      <c r="AB218" s="88"/>
      <c r="AC218" s="88"/>
      <c r="AD218" s="88"/>
      <c r="AE218" s="75">
        <f t="shared" si="154"/>
        <v>0</v>
      </c>
      <c r="AF218" s="75"/>
      <c r="AG218" s="88"/>
      <c r="AH218" s="88"/>
      <c r="AI218" s="88"/>
      <c r="AJ218" s="88"/>
      <c r="AK218" s="88"/>
      <c r="AL218" s="88"/>
      <c r="AM218" s="75">
        <f t="shared" si="155"/>
        <v>0</v>
      </c>
      <c r="AN218" s="74"/>
      <c r="AO218" s="88"/>
      <c r="AP218" s="88"/>
      <c r="AQ218" s="88"/>
      <c r="AR218" s="88"/>
      <c r="AS218" s="88"/>
      <c r="AT218" s="88"/>
      <c r="AU218" s="88">
        <f t="shared" si="156"/>
        <v>0</v>
      </c>
    </row>
    <row r="219" spans="1:47" x14ac:dyDescent="0.25">
      <c r="A219" s="89"/>
      <c r="B219" s="88"/>
      <c r="C219" s="88"/>
      <c r="D219" s="88"/>
      <c r="E219" s="90"/>
      <c r="F219" s="88"/>
      <c r="G219" s="88"/>
      <c r="H219" s="88"/>
      <c r="I219" s="75">
        <f t="shared" si="157"/>
        <v>244</v>
      </c>
      <c r="J219" s="74"/>
      <c r="K219" s="88"/>
      <c r="L219" s="88"/>
      <c r="M219" s="88"/>
      <c r="N219" s="88"/>
      <c r="O219" s="75">
        <f t="shared" si="153"/>
        <v>0</v>
      </c>
      <c r="P219" s="74"/>
      <c r="Q219" s="88"/>
      <c r="R219" s="88"/>
      <c r="S219" s="88"/>
      <c r="T219" s="88"/>
      <c r="U219" s="88"/>
      <c r="V219" s="88"/>
      <c r="W219" s="88"/>
      <c r="X219" s="88"/>
      <c r="Y219" s="88"/>
      <c r="Z219" s="88"/>
      <c r="AA219" s="88"/>
      <c r="AB219" s="88"/>
      <c r="AC219" s="88"/>
      <c r="AD219" s="88"/>
      <c r="AE219" s="75">
        <f t="shared" si="154"/>
        <v>0</v>
      </c>
      <c r="AF219" s="75"/>
      <c r="AG219" s="88"/>
      <c r="AH219" s="88"/>
      <c r="AI219" s="88"/>
      <c r="AJ219" s="88"/>
      <c r="AK219" s="88"/>
      <c r="AL219" s="88"/>
      <c r="AM219" s="75">
        <f t="shared" si="155"/>
        <v>0</v>
      </c>
      <c r="AN219" s="74"/>
      <c r="AO219" s="88"/>
      <c r="AP219" s="88"/>
      <c r="AQ219" s="88"/>
      <c r="AR219" s="88"/>
      <c r="AS219" s="88"/>
      <c r="AT219" s="88"/>
      <c r="AU219" s="88">
        <f t="shared" si="156"/>
        <v>0</v>
      </c>
    </row>
    <row r="220" spans="1:47" x14ac:dyDescent="0.25">
      <c r="A220" s="89"/>
      <c r="B220" s="88"/>
      <c r="C220" s="88"/>
      <c r="D220" s="88"/>
      <c r="E220" s="90"/>
      <c r="F220" s="88"/>
      <c r="G220" s="88"/>
      <c r="H220" s="88"/>
      <c r="I220" s="75">
        <f t="shared" si="157"/>
        <v>244</v>
      </c>
      <c r="J220" s="74"/>
      <c r="K220" s="88"/>
      <c r="L220" s="88"/>
      <c r="M220" s="88"/>
      <c r="N220" s="88"/>
      <c r="O220" s="75">
        <f t="shared" si="153"/>
        <v>0</v>
      </c>
      <c r="P220" s="74"/>
      <c r="Q220" s="88"/>
      <c r="R220" s="88"/>
      <c r="S220" s="88"/>
      <c r="T220" s="88"/>
      <c r="U220" s="88"/>
      <c r="V220" s="88"/>
      <c r="W220" s="88"/>
      <c r="X220" s="88"/>
      <c r="Y220" s="88"/>
      <c r="Z220" s="88"/>
      <c r="AA220" s="88"/>
      <c r="AB220" s="88"/>
      <c r="AC220" s="88"/>
      <c r="AD220" s="88"/>
      <c r="AE220" s="75">
        <f t="shared" si="154"/>
        <v>0</v>
      </c>
      <c r="AF220" s="75"/>
      <c r="AG220" s="88"/>
      <c r="AH220" s="88"/>
      <c r="AI220" s="88"/>
      <c r="AJ220" s="88"/>
      <c r="AK220" s="88"/>
      <c r="AL220" s="88"/>
      <c r="AM220" s="75">
        <f t="shared" si="155"/>
        <v>0</v>
      </c>
      <c r="AN220" s="74"/>
      <c r="AO220" s="88"/>
      <c r="AP220" s="88"/>
      <c r="AQ220" s="88"/>
      <c r="AR220" s="88"/>
      <c r="AS220" s="88"/>
      <c r="AT220" s="88"/>
      <c r="AU220" s="88">
        <f t="shared" si="156"/>
        <v>0</v>
      </c>
    </row>
    <row r="221" spans="1:47" x14ac:dyDescent="0.25">
      <c r="A221" s="89"/>
      <c r="B221" s="88"/>
      <c r="C221" s="88"/>
      <c r="D221" s="88"/>
      <c r="E221" s="90"/>
      <c r="F221" s="88"/>
      <c r="G221" s="88"/>
      <c r="H221" s="88"/>
      <c r="I221" s="75">
        <f t="shared" si="157"/>
        <v>244</v>
      </c>
      <c r="J221" s="74"/>
      <c r="K221" s="88"/>
      <c r="L221" s="88"/>
      <c r="M221" s="88"/>
      <c r="N221" s="88"/>
      <c r="O221" s="75">
        <f t="shared" si="153"/>
        <v>0</v>
      </c>
      <c r="P221" s="74"/>
      <c r="Q221" s="88"/>
      <c r="R221" s="88"/>
      <c r="S221" s="88"/>
      <c r="T221" s="88"/>
      <c r="U221" s="88"/>
      <c r="V221" s="88"/>
      <c r="W221" s="88"/>
      <c r="X221" s="88"/>
      <c r="Y221" s="88"/>
      <c r="Z221" s="88"/>
      <c r="AA221" s="88"/>
      <c r="AB221" s="88"/>
      <c r="AC221" s="88"/>
      <c r="AD221" s="88"/>
      <c r="AE221" s="75">
        <f t="shared" si="154"/>
        <v>0</v>
      </c>
      <c r="AF221" s="75"/>
      <c r="AG221" s="88"/>
      <c r="AH221" s="88"/>
      <c r="AI221" s="88"/>
      <c r="AJ221" s="88"/>
      <c r="AK221" s="88"/>
      <c r="AL221" s="88"/>
      <c r="AM221" s="75">
        <f t="shared" si="155"/>
        <v>0</v>
      </c>
      <c r="AN221" s="74"/>
      <c r="AO221" s="88"/>
      <c r="AP221" s="88"/>
      <c r="AQ221" s="88"/>
      <c r="AR221" s="88"/>
      <c r="AS221" s="88"/>
      <c r="AT221" s="88"/>
      <c r="AU221" s="88">
        <f t="shared" si="156"/>
        <v>0</v>
      </c>
    </row>
    <row r="222" spans="1:47" x14ac:dyDescent="0.25">
      <c r="A222" s="89"/>
      <c r="B222" s="88"/>
      <c r="C222" s="88"/>
      <c r="D222" s="88"/>
      <c r="E222" s="90"/>
      <c r="F222" s="88"/>
      <c r="G222" s="88"/>
      <c r="H222" s="88"/>
      <c r="I222" s="75">
        <f t="shared" si="157"/>
        <v>244</v>
      </c>
      <c r="J222" s="74"/>
      <c r="K222" s="88"/>
      <c r="L222" s="88"/>
      <c r="M222" s="88"/>
      <c r="N222" s="88"/>
      <c r="O222" s="75">
        <f t="shared" si="153"/>
        <v>0</v>
      </c>
      <c r="P222" s="74"/>
      <c r="Q222" s="88"/>
      <c r="R222" s="88"/>
      <c r="S222" s="88"/>
      <c r="T222" s="88"/>
      <c r="U222" s="88"/>
      <c r="V222" s="88"/>
      <c r="W222" s="88"/>
      <c r="X222" s="88"/>
      <c r="Y222" s="88"/>
      <c r="Z222" s="88"/>
      <c r="AA222" s="88"/>
      <c r="AB222" s="88"/>
      <c r="AC222" s="88"/>
      <c r="AD222" s="88"/>
      <c r="AE222" s="75">
        <f t="shared" ref="AE222:AE224" si="158">+SUM(Q222:AD222)</f>
        <v>0</v>
      </c>
      <c r="AF222" s="75"/>
      <c r="AG222" s="88"/>
      <c r="AH222" s="88"/>
      <c r="AI222" s="88"/>
      <c r="AJ222" s="88"/>
      <c r="AK222" s="88"/>
      <c r="AL222" s="88"/>
      <c r="AM222" s="75">
        <f t="shared" ref="AM222:AM224" si="159">+SUM(AG222:AL222)</f>
        <v>0</v>
      </c>
      <c r="AN222" s="74"/>
      <c r="AO222" s="88"/>
      <c r="AP222" s="88"/>
      <c r="AQ222" s="88"/>
      <c r="AR222" s="88"/>
      <c r="AS222" s="88"/>
      <c r="AT222" s="88"/>
      <c r="AU222" s="88">
        <f t="shared" ref="AU222:AU224" si="160">+SUM(AO222:AT222)</f>
        <v>0</v>
      </c>
    </row>
    <row r="223" spans="1:47" x14ac:dyDescent="0.25">
      <c r="A223" s="89"/>
      <c r="B223" s="88"/>
      <c r="C223" s="88"/>
      <c r="D223" s="88"/>
      <c r="E223" s="90"/>
      <c r="F223" s="88"/>
      <c r="G223" s="88"/>
      <c r="H223" s="88"/>
      <c r="I223" s="75">
        <f t="shared" ref="I223:I232" si="161">I222+G223-H223</f>
        <v>244</v>
      </c>
      <c r="J223" s="74"/>
      <c r="K223" s="88"/>
      <c r="L223" s="88"/>
      <c r="M223" s="88"/>
      <c r="N223" s="88"/>
      <c r="O223" s="75">
        <f t="shared" si="153"/>
        <v>0</v>
      </c>
      <c r="P223" s="74"/>
      <c r="Q223" s="88"/>
      <c r="R223" s="88"/>
      <c r="S223" s="88"/>
      <c r="T223" s="88"/>
      <c r="U223" s="88"/>
      <c r="V223" s="88"/>
      <c r="W223" s="88"/>
      <c r="X223" s="88"/>
      <c r="Y223" s="88"/>
      <c r="Z223" s="88"/>
      <c r="AA223" s="88"/>
      <c r="AB223" s="88"/>
      <c r="AC223" s="88"/>
      <c r="AD223" s="88"/>
      <c r="AE223" s="75">
        <f t="shared" si="158"/>
        <v>0</v>
      </c>
      <c r="AF223" s="75"/>
      <c r="AG223" s="88"/>
      <c r="AH223" s="88"/>
      <c r="AI223" s="88"/>
      <c r="AJ223" s="88"/>
      <c r="AK223" s="88"/>
      <c r="AL223" s="88"/>
      <c r="AM223" s="75">
        <f t="shared" si="159"/>
        <v>0</v>
      </c>
      <c r="AN223" s="74"/>
      <c r="AO223" s="88"/>
      <c r="AP223" s="88"/>
      <c r="AQ223" s="88"/>
      <c r="AR223" s="88"/>
      <c r="AS223" s="88"/>
      <c r="AT223" s="88"/>
      <c r="AU223" s="88">
        <f t="shared" si="160"/>
        <v>0</v>
      </c>
    </row>
    <row r="224" spans="1:47" x14ac:dyDescent="0.25">
      <c r="A224" s="89"/>
      <c r="B224" s="88"/>
      <c r="C224" s="88"/>
      <c r="D224" s="88"/>
      <c r="E224" s="90"/>
      <c r="F224" s="88"/>
      <c r="G224" s="88"/>
      <c r="H224" s="88"/>
      <c r="I224" s="75">
        <f t="shared" si="161"/>
        <v>244</v>
      </c>
      <c r="J224" s="74"/>
      <c r="K224" s="88"/>
      <c r="L224" s="88"/>
      <c r="M224" s="88"/>
      <c r="N224" s="88"/>
      <c r="O224" s="75">
        <f t="shared" si="153"/>
        <v>0</v>
      </c>
      <c r="P224" s="74"/>
      <c r="Q224" s="88"/>
      <c r="R224" s="88"/>
      <c r="S224" s="88"/>
      <c r="T224" s="88"/>
      <c r="U224" s="88"/>
      <c r="V224" s="88"/>
      <c r="W224" s="88"/>
      <c r="X224" s="88"/>
      <c r="Y224" s="88"/>
      <c r="Z224" s="88"/>
      <c r="AA224" s="88"/>
      <c r="AB224" s="88"/>
      <c r="AC224" s="88"/>
      <c r="AD224" s="88"/>
      <c r="AE224" s="75">
        <f t="shared" si="158"/>
        <v>0</v>
      </c>
      <c r="AF224" s="75"/>
      <c r="AG224" s="88"/>
      <c r="AH224" s="88"/>
      <c r="AI224" s="88"/>
      <c r="AJ224" s="88"/>
      <c r="AK224" s="88"/>
      <c r="AL224" s="88"/>
      <c r="AM224" s="75">
        <f t="shared" si="159"/>
        <v>0</v>
      </c>
      <c r="AN224" s="74"/>
      <c r="AO224" s="88"/>
      <c r="AP224" s="88"/>
      <c r="AQ224" s="88"/>
      <c r="AR224" s="88"/>
      <c r="AS224" s="88"/>
      <c r="AT224" s="88"/>
      <c r="AU224" s="88">
        <f t="shared" si="160"/>
        <v>0</v>
      </c>
    </row>
    <row r="225" spans="1:47" x14ac:dyDescent="0.25">
      <c r="A225" s="89"/>
      <c r="B225" s="88"/>
      <c r="C225" s="88"/>
      <c r="D225" s="88"/>
      <c r="E225" s="90"/>
      <c r="F225" s="88"/>
      <c r="G225" s="88"/>
      <c r="H225" s="88"/>
      <c r="I225" s="75">
        <f t="shared" si="161"/>
        <v>244</v>
      </c>
      <c r="J225" s="74"/>
      <c r="K225" s="88"/>
      <c r="L225" s="88"/>
      <c r="M225" s="88"/>
      <c r="N225" s="88"/>
      <c r="O225" s="75">
        <f t="shared" si="153"/>
        <v>0</v>
      </c>
      <c r="P225" s="74"/>
      <c r="Q225" s="88"/>
      <c r="R225" s="88"/>
      <c r="S225" s="88"/>
      <c r="T225" s="88"/>
      <c r="U225" s="88"/>
      <c r="V225" s="88"/>
      <c r="W225" s="88"/>
      <c r="X225" s="88"/>
      <c r="Y225" s="88"/>
      <c r="Z225" s="88"/>
      <c r="AA225" s="88"/>
      <c r="AB225" s="88"/>
      <c r="AC225" s="88"/>
      <c r="AD225" s="88"/>
      <c r="AE225" s="75">
        <f t="shared" si="154"/>
        <v>0</v>
      </c>
      <c r="AF225" s="75"/>
      <c r="AG225" s="88"/>
      <c r="AH225" s="88"/>
      <c r="AI225" s="88"/>
      <c r="AJ225" s="88"/>
      <c r="AK225" s="88"/>
      <c r="AL225" s="88"/>
      <c r="AM225" s="75">
        <f t="shared" si="155"/>
        <v>0</v>
      </c>
      <c r="AN225" s="74"/>
      <c r="AO225" s="88"/>
      <c r="AP225" s="88"/>
      <c r="AQ225" s="88"/>
      <c r="AR225" s="88"/>
      <c r="AS225" s="88"/>
      <c r="AT225" s="88"/>
      <c r="AU225" s="88">
        <f t="shared" si="156"/>
        <v>0</v>
      </c>
    </row>
    <row r="226" spans="1:47" x14ac:dyDescent="0.25">
      <c r="A226" s="89"/>
      <c r="B226" s="88"/>
      <c r="C226" s="88"/>
      <c r="D226" s="88"/>
      <c r="E226" s="90"/>
      <c r="F226" s="88"/>
      <c r="G226" s="88"/>
      <c r="H226" s="88"/>
      <c r="I226" s="75">
        <f t="shared" si="161"/>
        <v>244</v>
      </c>
      <c r="J226" s="74"/>
      <c r="K226" s="88"/>
      <c r="L226" s="88"/>
      <c r="M226" s="88"/>
      <c r="N226" s="88"/>
      <c r="O226" s="75">
        <f t="shared" si="153"/>
        <v>0</v>
      </c>
      <c r="P226" s="74"/>
      <c r="Q226" s="88"/>
      <c r="R226" s="88"/>
      <c r="S226" s="88"/>
      <c r="T226" s="88"/>
      <c r="U226" s="88"/>
      <c r="V226" s="88"/>
      <c r="W226" s="88"/>
      <c r="X226" s="88"/>
      <c r="Y226" s="88"/>
      <c r="Z226" s="88"/>
      <c r="AA226" s="88"/>
      <c r="AB226" s="88"/>
      <c r="AC226" s="88"/>
      <c r="AD226" s="88"/>
      <c r="AE226" s="75">
        <f t="shared" si="154"/>
        <v>0</v>
      </c>
      <c r="AF226" s="75"/>
      <c r="AG226" s="88"/>
      <c r="AH226" s="88"/>
      <c r="AI226" s="88"/>
      <c r="AJ226" s="88"/>
      <c r="AK226" s="88"/>
      <c r="AL226" s="88"/>
      <c r="AM226" s="75">
        <f t="shared" si="155"/>
        <v>0</v>
      </c>
      <c r="AN226" s="74"/>
      <c r="AO226" s="88"/>
      <c r="AP226" s="88"/>
      <c r="AQ226" s="88"/>
      <c r="AR226" s="88"/>
      <c r="AS226" s="88"/>
      <c r="AT226" s="88"/>
      <c r="AU226" s="88">
        <f t="shared" si="156"/>
        <v>0</v>
      </c>
    </row>
    <row r="227" spans="1:47" x14ac:dyDescent="0.25">
      <c r="A227" s="89"/>
      <c r="B227" s="88"/>
      <c r="C227" s="88"/>
      <c r="D227" s="88"/>
      <c r="E227" s="90"/>
      <c r="F227" s="88"/>
      <c r="G227" s="88"/>
      <c r="H227" s="88"/>
      <c r="I227" s="75">
        <f t="shared" si="161"/>
        <v>244</v>
      </c>
      <c r="J227" s="74"/>
      <c r="K227" s="88"/>
      <c r="L227" s="88"/>
      <c r="M227" s="88"/>
      <c r="N227" s="88"/>
      <c r="O227" s="75">
        <f t="shared" si="153"/>
        <v>0</v>
      </c>
      <c r="P227" s="74"/>
      <c r="Q227" s="88"/>
      <c r="R227" s="88"/>
      <c r="S227" s="88"/>
      <c r="T227" s="88"/>
      <c r="U227" s="88"/>
      <c r="V227" s="88"/>
      <c r="W227" s="88"/>
      <c r="X227" s="88"/>
      <c r="Y227" s="88"/>
      <c r="Z227" s="88"/>
      <c r="AA227" s="88"/>
      <c r="AB227" s="88"/>
      <c r="AC227" s="88"/>
      <c r="AD227" s="88"/>
      <c r="AE227" s="75">
        <f t="shared" si="154"/>
        <v>0</v>
      </c>
      <c r="AF227" s="75"/>
      <c r="AG227" s="88"/>
      <c r="AH227" s="88"/>
      <c r="AI227" s="88"/>
      <c r="AJ227" s="88"/>
      <c r="AK227" s="88"/>
      <c r="AL227" s="88"/>
      <c r="AM227" s="75">
        <f t="shared" si="155"/>
        <v>0</v>
      </c>
      <c r="AN227" s="74"/>
      <c r="AO227" s="88"/>
      <c r="AP227" s="88"/>
      <c r="AQ227" s="88"/>
      <c r="AR227" s="88"/>
      <c r="AS227" s="88"/>
      <c r="AT227" s="88"/>
      <c r="AU227" s="88">
        <f t="shared" si="156"/>
        <v>0</v>
      </c>
    </row>
    <row r="228" spans="1:47" x14ac:dyDescent="0.25">
      <c r="A228" s="89"/>
      <c r="B228" s="88"/>
      <c r="C228" s="88"/>
      <c r="D228" s="88"/>
      <c r="E228" s="90"/>
      <c r="F228" s="88"/>
      <c r="G228" s="88"/>
      <c r="H228" s="88"/>
      <c r="I228" s="75">
        <f t="shared" si="161"/>
        <v>244</v>
      </c>
      <c r="J228" s="74"/>
      <c r="K228" s="88"/>
      <c r="L228" s="88"/>
      <c r="M228" s="88"/>
      <c r="N228" s="88"/>
      <c r="O228" s="75">
        <f t="shared" si="153"/>
        <v>0</v>
      </c>
      <c r="P228" s="74"/>
      <c r="Q228" s="88"/>
      <c r="R228" s="88"/>
      <c r="S228" s="88"/>
      <c r="T228" s="88"/>
      <c r="U228" s="88"/>
      <c r="V228" s="88"/>
      <c r="W228" s="88"/>
      <c r="X228" s="88"/>
      <c r="Y228" s="88"/>
      <c r="Z228" s="88"/>
      <c r="AA228" s="88"/>
      <c r="AB228" s="88"/>
      <c r="AC228" s="88"/>
      <c r="AD228" s="88"/>
      <c r="AE228" s="75">
        <f t="shared" si="154"/>
        <v>0</v>
      </c>
      <c r="AF228" s="75"/>
      <c r="AG228" s="88"/>
      <c r="AH228" s="88"/>
      <c r="AI228" s="88"/>
      <c r="AJ228" s="88"/>
      <c r="AK228" s="88"/>
      <c r="AL228" s="88"/>
      <c r="AM228" s="75">
        <f t="shared" si="155"/>
        <v>0</v>
      </c>
      <c r="AN228" s="74"/>
      <c r="AO228" s="88"/>
      <c r="AP228" s="88"/>
      <c r="AQ228" s="88"/>
      <c r="AR228" s="88"/>
      <c r="AS228" s="88"/>
      <c r="AT228" s="88"/>
      <c r="AU228" s="88">
        <f t="shared" si="156"/>
        <v>0</v>
      </c>
    </row>
    <row r="229" spans="1:47" x14ac:dyDescent="0.25">
      <c r="A229" s="89"/>
      <c r="B229" s="88"/>
      <c r="C229" s="88"/>
      <c r="D229" s="88"/>
      <c r="E229" s="90"/>
      <c r="F229" s="88"/>
      <c r="G229" s="88"/>
      <c r="H229" s="88"/>
      <c r="I229" s="75">
        <f t="shared" si="161"/>
        <v>244</v>
      </c>
      <c r="J229" s="74"/>
      <c r="K229" s="88"/>
      <c r="L229" s="88"/>
      <c r="M229" s="88"/>
      <c r="N229" s="88"/>
      <c r="O229" s="75">
        <f t="shared" si="153"/>
        <v>0</v>
      </c>
      <c r="P229" s="74"/>
      <c r="Q229" s="88"/>
      <c r="R229" s="88"/>
      <c r="S229" s="88"/>
      <c r="T229" s="88"/>
      <c r="U229" s="88"/>
      <c r="V229" s="88"/>
      <c r="W229" s="88"/>
      <c r="X229" s="88"/>
      <c r="Y229" s="88"/>
      <c r="Z229" s="88"/>
      <c r="AA229" s="88"/>
      <c r="AB229" s="88"/>
      <c r="AC229" s="88"/>
      <c r="AD229" s="88"/>
      <c r="AE229" s="75">
        <f t="shared" si="154"/>
        <v>0</v>
      </c>
      <c r="AF229" s="75"/>
      <c r="AG229" s="88"/>
      <c r="AH229" s="88"/>
      <c r="AI229" s="88"/>
      <c r="AJ229" s="88"/>
      <c r="AK229" s="88"/>
      <c r="AL229" s="88"/>
      <c r="AM229" s="75">
        <f t="shared" si="155"/>
        <v>0</v>
      </c>
      <c r="AN229" s="74"/>
      <c r="AO229" s="88"/>
      <c r="AP229" s="88"/>
      <c r="AQ229" s="88"/>
      <c r="AR229" s="88"/>
      <c r="AS229" s="88"/>
      <c r="AT229" s="88"/>
      <c r="AU229" s="88">
        <f t="shared" si="156"/>
        <v>0</v>
      </c>
    </row>
    <row r="230" spans="1:47" x14ac:dyDescent="0.25">
      <c r="A230" s="89"/>
      <c r="B230" s="88"/>
      <c r="C230" s="88"/>
      <c r="D230" s="88"/>
      <c r="E230" s="90"/>
      <c r="F230" s="88"/>
      <c r="G230" s="88"/>
      <c r="H230" s="88"/>
      <c r="I230" s="75">
        <f t="shared" si="161"/>
        <v>244</v>
      </c>
      <c r="J230" s="74"/>
      <c r="K230" s="88"/>
      <c r="L230" s="88"/>
      <c r="M230" s="88"/>
      <c r="N230" s="88"/>
      <c r="O230" s="75">
        <f t="shared" si="153"/>
        <v>0</v>
      </c>
      <c r="P230" s="74"/>
      <c r="Q230" s="88"/>
      <c r="R230" s="88"/>
      <c r="S230" s="88"/>
      <c r="T230" s="88"/>
      <c r="U230" s="88"/>
      <c r="V230" s="88"/>
      <c r="W230" s="88"/>
      <c r="X230" s="88"/>
      <c r="Y230" s="88"/>
      <c r="Z230" s="88"/>
      <c r="AA230" s="88"/>
      <c r="AB230" s="88"/>
      <c r="AC230" s="88"/>
      <c r="AD230" s="88"/>
      <c r="AE230" s="75">
        <f t="shared" si="154"/>
        <v>0</v>
      </c>
      <c r="AF230" s="75"/>
      <c r="AG230" s="88"/>
      <c r="AH230" s="88"/>
      <c r="AI230" s="88"/>
      <c r="AJ230" s="88"/>
      <c r="AK230" s="88"/>
      <c r="AL230" s="88"/>
      <c r="AM230" s="75">
        <f t="shared" si="155"/>
        <v>0</v>
      </c>
      <c r="AN230" s="74"/>
      <c r="AO230" s="88"/>
      <c r="AP230" s="88"/>
      <c r="AQ230" s="88"/>
      <c r="AR230" s="88"/>
      <c r="AS230" s="88"/>
      <c r="AT230" s="88"/>
      <c r="AU230" s="88">
        <f t="shared" si="156"/>
        <v>0</v>
      </c>
    </row>
    <row r="231" spans="1:47" x14ac:dyDescent="0.25">
      <c r="A231" s="89"/>
      <c r="B231" s="88"/>
      <c r="C231" s="88"/>
      <c r="D231" s="88"/>
      <c r="E231" s="90"/>
      <c r="F231" s="88"/>
      <c r="G231" s="88"/>
      <c r="H231" s="88"/>
      <c r="I231" s="75">
        <f t="shared" si="161"/>
        <v>244</v>
      </c>
      <c r="J231" s="74"/>
      <c r="K231" s="88"/>
      <c r="L231" s="88"/>
      <c r="M231" s="88"/>
      <c r="N231" s="88"/>
      <c r="O231" s="75">
        <f t="shared" si="153"/>
        <v>0</v>
      </c>
      <c r="P231" s="74"/>
      <c r="Q231" s="88"/>
      <c r="R231" s="88"/>
      <c r="S231" s="88"/>
      <c r="T231" s="88"/>
      <c r="U231" s="88"/>
      <c r="V231" s="88"/>
      <c r="W231" s="88"/>
      <c r="X231" s="88"/>
      <c r="Y231" s="88"/>
      <c r="Z231" s="88"/>
      <c r="AA231" s="88"/>
      <c r="AB231" s="88"/>
      <c r="AC231" s="88"/>
      <c r="AD231" s="88"/>
      <c r="AE231" s="75">
        <f t="shared" si="154"/>
        <v>0</v>
      </c>
      <c r="AF231" s="75"/>
      <c r="AG231" s="88"/>
      <c r="AH231" s="88"/>
      <c r="AI231" s="88"/>
      <c r="AJ231" s="88"/>
      <c r="AK231" s="88"/>
      <c r="AL231" s="88"/>
      <c r="AM231" s="75">
        <f t="shared" si="155"/>
        <v>0</v>
      </c>
      <c r="AN231" s="74"/>
      <c r="AO231" s="88"/>
      <c r="AP231" s="88"/>
      <c r="AQ231" s="88"/>
      <c r="AR231" s="88"/>
      <c r="AS231" s="88"/>
      <c r="AT231" s="88"/>
      <c r="AU231" s="88">
        <f t="shared" si="156"/>
        <v>0</v>
      </c>
    </row>
    <row r="232" spans="1:47" x14ac:dyDescent="0.25">
      <c r="A232" s="89"/>
      <c r="B232" s="88"/>
      <c r="C232" s="88"/>
      <c r="D232" s="88"/>
      <c r="E232" s="90"/>
      <c r="F232" s="88"/>
      <c r="G232" s="88"/>
      <c r="H232" s="88"/>
      <c r="I232" s="75">
        <f t="shared" si="161"/>
        <v>244</v>
      </c>
      <c r="J232" s="74"/>
      <c r="K232" s="88"/>
      <c r="L232" s="88"/>
      <c r="M232" s="88"/>
      <c r="N232" s="88"/>
      <c r="O232" s="75">
        <f t="shared" si="153"/>
        <v>0</v>
      </c>
      <c r="P232" s="74"/>
      <c r="Q232" s="88"/>
      <c r="R232" s="88"/>
      <c r="S232" s="88"/>
      <c r="T232" s="88"/>
      <c r="U232" s="88"/>
      <c r="V232" s="88"/>
      <c r="W232" s="88"/>
      <c r="X232" s="88"/>
      <c r="Y232" s="88"/>
      <c r="Z232" s="88"/>
      <c r="AA232" s="88"/>
      <c r="AB232" s="88"/>
      <c r="AC232" s="88"/>
      <c r="AD232" s="88"/>
      <c r="AE232" s="75">
        <f t="shared" si="154"/>
        <v>0</v>
      </c>
      <c r="AF232" s="75"/>
      <c r="AG232" s="88"/>
      <c r="AH232" s="88"/>
      <c r="AI232" s="88"/>
      <c r="AJ232" s="88"/>
      <c r="AK232" s="88"/>
      <c r="AL232" s="88"/>
      <c r="AM232" s="75">
        <f t="shared" si="155"/>
        <v>0</v>
      </c>
      <c r="AN232" s="74"/>
      <c r="AO232" s="88"/>
      <c r="AP232" s="88"/>
      <c r="AQ232" s="88"/>
      <c r="AR232" s="88"/>
      <c r="AS232" s="88"/>
      <c r="AT232" s="88"/>
      <c r="AU232" s="88">
        <f t="shared" si="156"/>
        <v>0</v>
      </c>
    </row>
    <row r="233" spans="1:47" ht="13.25" customHeight="1" x14ac:dyDescent="0.25">
      <c r="A233" s="341" t="s">
        <v>126</v>
      </c>
      <c r="B233" s="74"/>
      <c r="C233" s="74" t="s">
        <v>59</v>
      </c>
      <c r="D233" s="74"/>
      <c r="E233" s="91"/>
      <c r="F233" s="74"/>
      <c r="G233" s="75"/>
      <c r="H233" s="75"/>
      <c r="I233" s="75"/>
      <c r="J233" s="74"/>
      <c r="K233" s="75"/>
      <c r="L233" s="75"/>
      <c r="M233" s="75"/>
      <c r="N233" s="75"/>
      <c r="O233" s="75"/>
      <c r="P233" s="74"/>
      <c r="Q233" s="77"/>
      <c r="R233" s="77"/>
      <c r="S233" s="77"/>
      <c r="T233" s="77"/>
      <c r="U233" s="77"/>
      <c r="V233" s="77"/>
      <c r="W233" s="77"/>
      <c r="X233" s="77"/>
      <c r="Y233" s="77"/>
      <c r="Z233" s="77"/>
      <c r="AA233" s="77"/>
      <c r="AB233" s="77"/>
      <c r="AC233" s="77"/>
      <c r="AD233" s="77"/>
      <c r="AE233" s="75">
        <f t="shared" si="154"/>
        <v>0</v>
      </c>
      <c r="AF233" s="75"/>
      <c r="AG233" s="75"/>
      <c r="AH233" s="75"/>
      <c r="AI233" s="75"/>
      <c r="AJ233" s="75"/>
      <c r="AK233" s="75"/>
      <c r="AL233" s="75"/>
      <c r="AM233" s="75"/>
      <c r="AN233" s="74"/>
      <c r="AO233" s="77"/>
      <c r="AP233" s="77"/>
      <c r="AQ233" s="77"/>
      <c r="AR233" s="77"/>
      <c r="AS233" s="77"/>
      <c r="AT233" s="77"/>
      <c r="AU233" s="75">
        <f t="shared" si="156"/>
        <v>0</v>
      </c>
    </row>
    <row r="234" spans="1:47" s="3" customFormat="1" x14ac:dyDescent="0.25">
      <c r="A234" s="342"/>
      <c r="B234" s="74"/>
      <c r="C234" s="78" t="s">
        <v>67</v>
      </c>
      <c r="D234" s="74"/>
      <c r="E234" s="92"/>
      <c r="F234" s="74"/>
      <c r="G234" s="79">
        <f>SUM(G216:G233)</f>
        <v>0</v>
      </c>
      <c r="H234" s="79">
        <f>SUM(H216:H233)</f>
        <v>0</v>
      </c>
      <c r="I234" s="79"/>
      <c r="J234" s="80">
        <f t="shared" ref="J234:N234" si="162">SUM(J216:J233)</f>
        <v>0</v>
      </c>
      <c r="K234" s="79">
        <f>SUM(K216:K232)</f>
        <v>0</v>
      </c>
      <c r="L234" s="79">
        <f t="shared" si="162"/>
        <v>0</v>
      </c>
      <c r="M234" s="79">
        <f t="shared" si="162"/>
        <v>0</v>
      </c>
      <c r="N234" s="79">
        <f t="shared" si="162"/>
        <v>0</v>
      </c>
      <c r="O234" s="75">
        <f>+SUM(K234:N234)</f>
        <v>0</v>
      </c>
      <c r="P234" s="80">
        <f>SUM(P216:P233)</f>
        <v>0</v>
      </c>
      <c r="Q234" s="79">
        <f>SUM(Q216:Q233)</f>
        <v>0</v>
      </c>
      <c r="R234" s="79">
        <f>SUM(R216:R233)</f>
        <v>0</v>
      </c>
      <c r="S234" s="79">
        <f t="shared" ref="S234:AE234" si="163">SUM(S216:S233)</f>
        <v>0</v>
      </c>
      <c r="T234" s="79">
        <f t="shared" si="163"/>
        <v>0</v>
      </c>
      <c r="U234" s="79">
        <f t="shared" si="163"/>
        <v>0</v>
      </c>
      <c r="V234" s="79">
        <f t="shared" si="163"/>
        <v>0</v>
      </c>
      <c r="W234" s="79">
        <f t="shared" si="163"/>
        <v>0</v>
      </c>
      <c r="X234" s="79">
        <f t="shared" si="163"/>
        <v>0</v>
      </c>
      <c r="Y234" s="79">
        <f t="shared" si="163"/>
        <v>0</v>
      </c>
      <c r="Z234" s="79">
        <f>SUM(Z216:Z233)</f>
        <v>0</v>
      </c>
      <c r="AA234" s="79">
        <f>SUM(AA216:AA233)</f>
        <v>0</v>
      </c>
      <c r="AB234" s="79">
        <f>SUM(AB216:AB233)</f>
        <v>0</v>
      </c>
      <c r="AC234" s="79">
        <f>SUM(AC216:AC233)</f>
        <v>0</v>
      </c>
      <c r="AD234" s="79">
        <f t="shared" si="163"/>
        <v>0</v>
      </c>
      <c r="AE234" s="79">
        <f t="shared" si="163"/>
        <v>0</v>
      </c>
      <c r="AF234" s="79"/>
      <c r="AG234" s="79">
        <f t="shared" ref="AG234:AL234" si="164">SUM(AG216:AG233)</f>
        <v>0</v>
      </c>
      <c r="AH234" s="79">
        <f t="shared" si="164"/>
        <v>0</v>
      </c>
      <c r="AI234" s="79">
        <f t="shared" si="164"/>
        <v>0</v>
      </c>
      <c r="AJ234" s="79">
        <f t="shared" si="164"/>
        <v>0</v>
      </c>
      <c r="AK234" s="79">
        <f t="shared" si="164"/>
        <v>0</v>
      </c>
      <c r="AL234" s="79">
        <f t="shared" si="164"/>
        <v>0</v>
      </c>
      <c r="AM234" s="79">
        <f>SUM(AM216:AM233)</f>
        <v>0</v>
      </c>
      <c r="AN234" s="80"/>
      <c r="AO234" s="79">
        <f t="shared" ref="AO234:AT234" si="165">SUM(AO216:AO233)</f>
        <v>0</v>
      </c>
      <c r="AP234" s="79">
        <f t="shared" si="165"/>
        <v>0</v>
      </c>
      <c r="AQ234" s="79">
        <f t="shared" si="165"/>
        <v>0</v>
      </c>
      <c r="AR234" s="79">
        <f t="shared" si="165"/>
        <v>0</v>
      </c>
      <c r="AS234" s="79">
        <f t="shared" si="165"/>
        <v>0</v>
      </c>
      <c r="AT234" s="79">
        <f t="shared" si="165"/>
        <v>0</v>
      </c>
      <c r="AU234" s="79">
        <f>SUM(AU216:AU233)</f>
        <v>0</v>
      </c>
    </row>
    <row r="235" spans="1:47" s="3" customFormat="1" ht="13" x14ac:dyDescent="0.25">
      <c r="A235" s="76" t="s">
        <v>139</v>
      </c>
      <c r="B235" s="74"/>
      <c r="C235" s="78" t="s">
        <v>61</v>
      </c>
      <c r="D235" s="74"/>
      <c r="E235" s="92"/>
      <c r="F235" s="74"/>
      <c r="G235" s="79">
        <f>G214+G234</f>
        <v>585</v>
      </c>
      <c r="H235" s="79">
        <f>H214+H234</f>
        <v>491</v>
      </c>
      <c r="I235" s="79"/>
      <c r="J235" s="80">
        <f t="shared" ref="J235:AH235" si="166">J214+J234</f>
        <v>0</v>
      </c>
      <c r="K235" s="79">
        <f t="shared" si="166"/>
        <v>1635</v>
      </c>
      <c r="L235" s="79">
        <f t="shared" si="166"/>
        <v>24.5</v>
      </c>
      <c r="M235" s="79">
        <f t="shared" si="166"/>
        <v>0</v>
      </c>
      <c r="N235" s="79">
        <f t="shared" si="166"/>
        <v>0</v>
      </c>
      <c r="O235" s="79">
        <f t="shared" si="166"/>
        <v>1659.5</v>
      </c>
      <c r="P235" s="80">
        <f t="shared" si="166"/>
        <v>0</v>
      </c>
      <c r="Q235" s="79">
        <f>Q214+Q234</f>
        <v>100</v>
      </c>
      <c r="R235" s="79">
        <f>R214+R234</f>
        <v>210</v>
      </c>
      <c r="S235" s="79">
        <f t="shared" ref="S235:AE235" si="167">S214+S234</f>
        <v>0</v>
      </c>
      <c r="T235" s="79">
        <f t="shared" si="167"/>
        <v>0</v>
      </c>
      <c r="U235" s="79">
        <f t="shared" si="167"/>
        <v>50</v>
      </c>
      <c r="V235" s="79">
        <f t="shared" si="167"/>
        <v>35.5</v>
      </c>
      <c r="W235" s="79">
        <f t="shared" si="167"/>
        <v>0</v>
      </c>
      <c r="X235" s="79">
        <f t="shared" si="167"/>
        <v>0</v>
      </c>
      <c r="Y235" s="79">
        <f t="shared" si="167"/>
        <v>0</v>
      </c>
      <c r="Z235" s="79">
        <f>Z214+Z234</f>
        <v>0</v>
      </c>
      <c r="AA235" s="79">
        <f>AA214+AA234</f>
        <v>0</v>
      </c>
      <c r="AB235" s="79">
        <f>AB214+AB234</f>
        <v>100</v>
      </c>
      <c r="AC235" s="79">
        <f>AC214+AC234</f>
        <v>0</v>
      </c>
      <c r="AD235" s="79">
        <f t="shared" si="167"/>
        <v>0</v>
      </c>
      <c r="AE235" s="79">
        <f t="shared" si="167"/>
        <v>495.5</v>
      </c>
      <c r="AF235" s="79"/>
      <c r="AG235" s="79">
        <f t="shared" si="166"/>
        <v>0</v>
      </c>
      <c r="AH235" s="79">
        <f t="shared" si="166"/>
        <v>20</v>
      </c>
      <c r="AI235" s="79">
        <f t="shared" ref="AI235:AM235" si="168">AI214+AI234</f>
        <v>0</v>
      </c>
      <c r="AJ235" s="79">
        <f t="shared" si="168"/>
        <v>0</v>
      </c>
      <c r="AK235" s="79">
        <f t="shared" si="168"/>
        <v>0</v>
      </c>
      <c r="AL235" s="79">
        <f t="shared" si="168"/>
        <v>0</v>
      </c>
      <c r="AM235" s="79">
        <f t="shared" si="168"/>
        <v>20</v>
      </c>
      <c r="AN235" s="80"/>
      <c r="AO235" s="79">
        <f t="shared" ref="AO235:AT235" si="169">AO214+AO234</f>
        <v>0</v>
      </c>
      <c r="AP235" s="79">
        <f t="shared" si="169"/>
        <v>20</v>
      </c>
      <c r="AQ235" s="79">
        <f t="shared" si="169"/>
        <v>0</v>
      </c>
      <c r="AR235" s="79">
        <f t="shared" si="169"/>
        <v>0</v>
      </c>
      <c r="AS235" s="79">
        <f t="shared" si="169"/>
        <v>0</v>
      </c>
      <c r="AT235" s="79">
        <f t="shared" si="169"/>
        <v>0</v>
      </c>
      <c r="AU235" s="79">
        <f>AU214+AU234</f>
        <v>20</v>
      </c>
    </row>
    <row r="236" spans="1:47" x14ac:dyDescent="0.25">
      <c r="A236" s="82"/>
      <c r="B236" s="82"/>
      <c r="C236" s="82" t="s">
        <v>129</v>
      </c>
      <c r="D236" s="82"/>
      <c r="E236" s="93" t="str">
        <f>A256</f>
        <v>Qawl 12</v>
      </c>
      <c r="F236" s="74"/>
      <c r="G236" s="75"/>
      <c r="H236" s="75"/>
      <c r="I236" s="77"/>
      <c r="J236" s="74"/>
      <c r="K236" s="340" t="s">
        <v>128</v>
      </c>
      <c r="L236" s="340"/>
      <c r="M236" s="86" t="str">
        <f>A256</f>
        <v>Qawl 12</v>
      </c>
      <c r="N236" s="75"/>
      <c r="O236" s="75"/>
      <c r="P236" s="74"/>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4"/>
      <c r="AO236" s="75"/>
      <c r="AP236" s="75"/>
      <c r="AQ236" s="75"/>
      <c r="AR236" s="75"/>
      <c r="AS236" s="75"/>
      <c r="AT236" s="75"/>
      <c r="AU236" s="75"/>
    </row>
    <row r="237" spans="1:47" x14ac:dyDescent="0.25">
      <c r="A237" s="89"/>
      <c r="B237" s="88"/>
      <c r="C237" s="88"/>
      <c r="D237" s="88"/>
      <c r="E237" s="90"/>
      <c r="F237" s="88"/>
      <c r="G237" s="88"/>
      <c r="H237" s="88"/>
      <c r="I237" s="75">
        <f>I232+G237-H237</f>
        <v>244</v>
      </c>
      <c r="J237" s="74"/>
      <c r="K237" s="88"/>
      <c r="L237" s="88"/>
      <c r="M237" s="88"/>
      <c r="N237" s="88"/>
      <c r="O237" s="75">
        <f t="shared" ref="O237:O253" si="170">+SUM(K237:N237)</f>
        <v>0</v>
      </c>
      <c r="P237" s="74"/>
      <c r="Q237" s="88"/>
      <c r="R237" s="88"/>
      <c r="S237" s="88"/>
      <c r="T237" s="88"/>
      <c r="U237" s="88"/>
      <c r="V237" s="88"/>
      <c r="W237" s="88"/>
      <c r="X237" s="88"/>
      <c r="Y237" s="88"/>
      <c r="Z237" s="88"/>
      <c r="AA237" s="88"/>
      <c r="AB237" s="88"/>
      <c r="AC237" s="88"/>
      <c r="AD237" s="88"/>
      <c r="AE237" s="75">
        <f t="shared" ref="AE237:AE254" si="171">+SUM(Q237:AD237)</f>
        <v>0</v>
      </c>
      <c r="AF237" s="75"/>
      <c r="AG237" s="88"/>
      <c r="AH237" s="88"/>
      <c r="AI237" s="88"/>
      <c r="AJ237" s="88"/>
      <c r="AK237" s="88"/>
      <c r="AL237" s="88"/>
      <c r="AM237" s="75">
        <f t="shared" ref="AM237:AM253" si="172">+SUM(AG237:AL237)</f>
        <v>0</v>
      </c>
      <c r="AN237" s="74"/>
      <c r="AO237" s="88"/>
      <c r="AP237" s="88"/>
      <c r="AQ237" s="88"/>
      <c r="AR237" s="88"/>
      <c r="AS237" s="88"/>
      <c r="AT237" s="88"/>
      <c r="AU237" s="88">
        <f t="shared" ref="AU237:AU254" si="173">+SUM(AO237:AT237)</f>
        <v>0</v>
      </c>
    </row>
    <row r="238" spans="1:47" x14ac:dyDescent="0.25">
      <c r="A238" s="89"/>
      <c r="B238" s="88"/>
      <c r="C238" s="88"/>
      <c r="D238" s="88"/>
      <c r="E238" s="90"/>
      <c r="F238" s="88"/>
      <c r="G238" s="88"/>
      <c r="H238" s="88"/>
      <c r="I238" s="75">
        <f t="shared" ref="I238:I253" si="174">I237+G238-H238</f>
        <v>244</v>
      </c>
      <c r="J238" s="74"/>
      <c r="K238" s="88"/>
      <c r="L238" s="88"/>
      <c r="M238" s="88"/>
      <c r="N238" s="88"/>
      <c r="O238" s="75">
        <f t="shared" si="170"/>
        <v>0</v>
      </c>
      <c r="P238" s="74"/>
      <c r="Q238" s="88"/>
      <c r="R238" s="88"/>
      <c r="S238" s="88"/>
      <c r="T238" s="88"/>
      <c r="U238" s="88"/>
      <c r="V238" s="88"/>
      <c r="W238" s="88"/>
      <c r="X238" s="88"/>
      <c r="Y238" s="88"/>
      <c r="Z238" s="88"/>
      <c r="AA238" s="88"/>
      <c r="AB238" s="88"/>
      <c r="AC238" s="88"/>
      <c r="AD238" s="88"/>
      <c r="AE238" s="75">
        <f t="shared" si="171"/>
        <v>0</v>
      </c>
      <c r="AF238" s="75"/>
      <c r="AG238" s="88"/>
      <c r="AH238" s="88"/>
      <c r="AI238" s="88"/>
      <c r="AJ238" s="88"/>
      <c r="AK238" s="88"/>
      <c r="AL238" s="88"/>
      <c r="AM238" s="75">
        <f t="shared" si="172"/>
        <v>0</v>
      </c>
      <c r="AN238" s="74"/>
      <c r="AO238" s="88"/>
      <c r="AP238" s="88"/>
      <c r="AQ238" s="88"/>
      <c r="AR238" s="88"/>
      <c r="AS238" s="88"/>
      <c r="AT238" s="88"/>
      <c r="AU238" s="88">
        <f t="shared" si="173"/>
        <v>0</v>
      </c>
    </row>
    <row r="239" spans="1:47" x14ac:dyDescent="0.25">
      <c r="A239" s="89"/>
      <c r="B239" s="88"/>
      <c r="C239" s="88"/>
      <c r="D239" s="88"/>
      <c r="E239" s="90"/>
      <c r="F239" s="88"/>
      <c r="G239" s="88"/>
      <c r="H239" s="88"/>
      <c r="I239" s="75">
        <f t="shared" si="174"/>
        <v>244</v>
      </c>
      <c r="J239" s="74"/>
      <c r="K239" s="88"/>
      <c r="L239" s="88"/>
      <c r="M239" s="88"/>
      <c r="N239" s="88"/>
      <c r="O239" s="75">
        <f t="shared" si="170"/>
        <v>0</v>
      </c>
      <c r="P239" s="74"/>
      <c r="Q239" s="88"/>
      <c r="R239" s="88"/>
      <c r="S239" s="88"/>
      <c r="T239" s="88"/>
      <c r="U239" s="88"/>
      <c r="V239" s="88"/>
      <c r="W239" s="88"/>
      <c r="X239" s="88"/>
      <c r="Y239" s="88"/>
      <c r="Z239" s="88"/>
      <c r="AA239" s="88"/>
      <c r="AB239" s="88"/>
      <c r="AC239" s="88"/>
      <c r="AD239" s="88"/>
      <c r="AE239" s="75">
        <f t="shared" si="171"/>
        <v>0</v>
      </c>
      <c r="AF239" s="75"/>
      <c r="AG239" s="88"/>
      <c r="AH239" s="88"/>
      <c r="AI239" s="88"/>
      <c r="AJ239" s="88"/>
      <c r="AK239" s="88"/>
      <c r="AL239" s="88"/>
      <c r="AM239" s="75">
        <f t="shared" si="172"/>
        <v>0</v>
      </c>
      <c r="AN239" s="74"/>
      <c r="AO239" s="88"/>
      <c r="AP239" s="88"/>
      <c r="AQ239" s="88"/>
      <c r="AR239" s="88"/>
      <c r="AS239" s="88"/>
      <c r="AT239" s="88"/>
      <c r="AU239" s="88">
        <f t="shared" si="173"/>
        <v>0</v>
      </c>
    </row>
    <row r="240" spans="1:47" x14ac:dyDescent="0.25">
      <c r="A240" s="89"/>
      <c r="B240" s="88"/>
      <c r="C240" s="88"/>
      <c r="D240" s="88"/>
      <c r="E240" s="90"/>
      <c r="F240" s="88"/>
      <c r="G240" s="88"/>
      <c r="H240" s="88"/>
      <c r="I240" s="75">
        <f t="shared" si="174"/>
        <v>244</v>
      </c>
      <c r="J240" s="74"/>
      <c r="K240" s="88"/>
      <c r="L240" s="88"/>
      <c r="M240" s="88"/>
      <c r="N240" s="88"/>
      <c r="O240" s="75">
        <f t="shared" si="170"/>
        <v>0</v>
      </c>
      <c r="P240" s="74"/>
      <c r="Q240" s="88"/>
      <c r="R240" s="88"/>
      <c r="S240" s="88"/>
      <c r="T240" s="88"/>
      <c r="U240" s="88"/>
      <c r="V240" s="88"/>
      <c r="W240" s="88"/>
      <c r="X240" s="88"/>
      <c r="Y240" s="88"/>
      <c r="Z240" s="88"/>
      <c r="AA240" s="88"/>
      <c r="AB240" s="88"/>
      <c r="AC240" s="88"/>
      <c r="AD240" s="88"/>
      <c r="AE240" s="75">
        <f t="shared" si="171"/>
        <v>0</v>
      </c>
      <c r="AF240" s="75"/>
      <c r="AG240" s="88"/>
      <c r="AH240" s="88"/>
      <c r="AI240" s="88"/>
      <c r="AJ240" s="88"/>
      <c r="AK240" s="88"/>
      <c r="AL240" s="88"/>
      <c r="AM240" s="75">
        <f t="shared" si="172"/>
        <v>0</v>
      </c>
      <c r="AN240" s="74"/>
      <c r="AO240" s="88"/>
      <c r="AP240" s="88"/>
      <c r="AQ240" s="88"/>
      <c r="AR240" s="88"/>
      <c r="AS240" s="88"/>
      <c r="AT240" s="88"/>
      <c r="AU240" s="88">
        <f t="shared" si="173"/>
        <v>0</v>
      </c>
    </row>
    <row r="241" spans="1:47" x14ac:dyDescent="0.25">
      <c r="A241" s="89"/>
      <c r="B241" s="88"/>
      <c r="C241" s="88"/>
      <c r="D241" s="88"/>
      <c r="E241" s="90"/>
      <c r="F241" s="88"/>
      <c r="G241" s="88"/>
      <c r="H241" s="88"/>
      <c r="I241" s="75">
        <f t="shared" si="174"/>
        <v>244</v>
      </c>
      <c r="J241" s="74"/>
      <c r="K241" s="88"/>
      <c r="L241" s="88"/>
      <c r="M241" s="88"/>
      <c r="N241" s="88"/>
      <c r="O241" s="75">
        <f t="shared" si="170"/>
        <v>0</v>
      </c>
      <c r="P241" s="74"/>
      <c r="Q241" s="88"/>
      <c r="R241" s="88"/>
      <c r="S241" s="88"/>
      <c r="T241" s="88"/>
      <c r="U241" s="88"/>
      <c r="V241" s="88"/>
      <c r="W241" s="88"/>
      <c r="X241" s="88"/>
      <c r="Y241" s="88"/>
      <c r="Z241" s="88"/>
      <c r="AA241" s="88"/>
      <c r="AB241" s="88"/>
      <c r="AC241" s="88"/>
      <c r="AD241" s="88"/>
      <c r="AE241" s="75">
        <f t="shared" si="171"/>
        <v>0</v>
      </c>
      <c r="AF241" s="75"/>
      <c r="AG241" s="88"/>
      <c r="AH241" s="88"/>
      <c r="AI241" s="88"/>
      <c r="AJ241" s="88"/>
      <c r="AK241" s="88"/>
      <c r="AL241" s="88"/>
      <c r="AM241" s="75">
        <f t="shared" si="172"/>
        <v>0</v>
      </c>
      <c r="AN241" s="74"/>
      <c r="AO241" s="88"/>
      <c r="AP241" s="88"/>
      <c r="AQ241" s="88"/>
      <c r="AR241" s="88"/>
      <c r="AS241" s="88"/>
      <c r="AT241" s="88"/>
      <c r="AU241" s="88">
        <f t="shared" si="173"/>
        <v>0</v>
      </c>
    </row>
    <row r="242" spans="1:47" x14ac:dyDescent="0.25">
      <c r="A242" s="89"/>
      <c r="B242" s="88"/>
      <c r="C242" s="88"/>
      <c r="D242" s="88"/>
      <c r="E242" s="90"/>
      <c r="F242" s="88"/>
      <c r="G242" s="88"/>
      <c r="H242" s="88"/>
      <c r="I242" s="75">
        <f t="shared" si="174"/>
        <v>244</v>
      </c>
      <c r="J242" s="74"/>
      <c r="K242" s="88"/>
      <c r="L242" s="88"/>
      <c r="M242" s="88"/>
      <c r="N242" s="88"/>
      <c r="O242" s="75">
        <f t="shared" si="170"/>
        <v>0</v>
      </c>
      <c r="P242" s="74"/>
      <c r="Q242" s="88"/>
      <c r="R242" s="88"/>
      <c r="S242" s="88"/>
      <c r="T242" s="88"/>
      <c r="U242" s="88"/>
      <c r="V242" s="88"/>
      <c r="W242" s="88"/>
      <c r="X242" s="88"/>
      <c r="Y242" s="88"/>
      <c r="Z242" s="88"/>
      <c r="AA242" s="88"/>
      <c r="AB242" s="88"/>
      <c r="AC242" s="88"/>
      <c r="AD242" s="88"/>
      <c r="AE242" s="75">
        <f t="shared" ref="AE242:AE244" si="175">+SUM(Q242:AD242)</f>
        <v>0</v>
      </c>
      <c r="AF242" s="75"/>
      <c r="AG242" s="88"/>
      <c r="AH242" s="88"/>
      <c r="AI242" s="88"/>
      <c r="AJ242" s="88"/>
      <c r="AK242" s="88"/>
      <c r="AL242" s="88"/>
      <c r="AM242" s="75">
        <f t="shared" ref="AM242:AM244" si="176">+SUM(AG242:AL242)</f>
        <v>0</v>
      </c>
      <c r="AN242" s="74"/>
      <c r="AO242" s="88"/>
      <c r="AP242" s="88"/>
      <c r="AQ242" s="88"/>
      <c r="AR242" s="88"/>
      <c r="AS242" s="88"/>
      <c r="AT242" s="88"/>
      <c r="AU242" s="88">
        <f t="shared" ref="AU242:AU244" si="177">+SUM(AO242:AT242)</f>
        <v>0</v>
      </c>
    </row>
    <row r="243" spans="1:47" x14ac:dyDescent="0.25">
      <c r="A243" s="89"/>
      <c r="B243" s="88"/>
      <c r="C243" s="88"/>
      <c r="D243" s="88"/>
      <c r="E243" s="90"/>
      <c r="F243" s="88"/>
      <c r="G243" s="88"/>
      <c r="H243" s="88"/>
      <c r="I243" s="75">
        <f t="shared" si="174"/>
        <v>244</v>
      </c>
      <c r="J243" s="74"/>
      <c r="K243" s="88"/>
      <c r="L243" s="88"/>
      <c r="M243" s="88"/>
      <c r="N243" s="88"/>
      <c r="O243" s="75">
        <f t="shared" si="170"/>
        <v>0</v>
      </c>
      <c r="P243" s="74"/>
      <c r="Q243" s="88"/>
      <c r="R243" s="88"/>
      <c r="S243" s="88"/>
      <c r="T243" s="88"/>
      <c r="U243" s="88"/>
      <c r="V243" s="88"/>
      <c r="W243" s="88"/>
      <c r="X243" s="88"/>
      <c r="Y243" s="88"/>
      <c r="Z243" s="88"/>
      <c r="AA243" s="88"/>
      <c r="AB243" s="88"/>
      <c r="AC243" s="88"/>
      <c r="AD243" s="88"/>
      <c r="AE243" s="75">
        <f t="shared" si="175"/>
        <v>0</v>
      </c>
      <c r="AF243" s="75"/>
      <c r="AG243" s="88"/>
      <c r="AH243" s="88"/>
      <c r="AI243" s="88"/>
      <c r="AJ243" s="88"/>
      <c r="AK243" s="88"/>
      <c r="AL243" s="88"/>
      <c r="AM243" s="75">
        <f t="shared" si="176"/>
        <v>0</v>
      </c>
      <c r="AN243" s="74"/>
      <c r="AO243" s="88"/>
      <c r="AP243" s="88"/>
      <c r="AQ243" s="88"/>
      <c r="AR243" s="88"/>
      <c r="AS243" s="88"/>
      <c r="AT243" s="88"/>
      <c r="AU243" s="88">
        <f t="shared" si="177"/>
        <v>0</v>
      </c>
    </row>
    <row r="244" spans="1:47" x14ac:dyDescent="0.25">
      <c r="A244" s="89"/>
      <c r="B244" s="88"/>
      <c r="C244" s="88"/>
      <c r="D244" s="88"/>
      <c r="E244" s="90"/>
      <c r="F244" s="88"/>
      <c r="G244" s="88"/>
      <c r="H244" s="88"/>
      <c r="I244" s="75">
        <f t="shared" si="174"/>
        <v>244</v>
      </c>
      <c r="J244" s="74"/>
      <c r="K244" s="88"/>
      <c r="L244" s="88"/>
      <c r="M244" s="88"/>
      <c r="N244" s="88"/>
      <c r="O244" s="75">
        <f t="shared" si="170"/>
        <v>0</v>
      </c>
      <c r="P244" s="74"/>
      <c r="Q244" s="88"/>
      <c r="R244" s="88"/>
      <c r="S244" s="88"/>
      <c r="T244" s="88"/>
      <c r="U244" s="88"/>
      <c r="V244" s="88"/>
      <c r="W244" s="88"/>
      <c r="X244" s="88"/>
      <c r="Y244" s="88"/>
      <c r="Z244" s="88"/>
      <c r="AA244" s="88"/>
      <c r="AB244" s="88"/>
      <c r="AC244" s="88"/>
      <c r="AD244" s="88"/>
      <c r="AE244" s="75">
        <f t="shared" si="175"/>
        <v>0</v>
      </c>
      <c r="AF244" s="75"/>
      <c r="AG244" s="88"/>
      <c r="AH244" s="88"/>
      <c r="AI244" s="88"/>
      <c r="AJ244" s="88"/>
      <c r="AK244" s="88"/>
      <c r="AL244" s="88"/>
      <c r="AM244" s="75">
        <f t="shared" si="176"/>
        <v>0</v>
      </c>
      <c r="AN244" s="74"/>
      <c r="AO244" s="88"/>
      <c r="AP244" s="88"/>
      <c r="AQ244" s="88"/>
      <c r="AR244" s="88"/>
      <c r="AS244" s="88"/>
      <c r="AT244" s="88"/>
      <c r="AU244" s="88">
        <f t="shared" si="177"/>
        <v>0</v>
      </c>
    </row>
    <row r="245" spans="1:47" x14ac:dyDescent="0.25">
      <c r="A245" s="89"/>
      <c r="B245" s="88"/>
      <c r="C245" s="88"/>
      <c r="D245" s="88"/>
      <c r="E245" s="90"/>
      <c r="F245" s="88"/>
      <c r="G245" s="88"/>
      <c r="H245" s="88"/>
      <c r="I245" s="75">
        <f t="shared" si="174"/>
        <v>244</v>
      </c>
      <c r="J245" s="74"/>
      <c r="K245" s="88"/>
      <c r="L245" s="88"/>
      <c r="M245" s="88"/>
      <c r="N245" s="88"/>
      <c r="O245" s="75">
        <f t="shared" si="170"/>
        <v>0</v>
      </c>
      <c r="P245" s="74"/>
      <c r="Q245" s="88"/>
      <c r="R245" s="88"/>
      <c r="S245" s="88"/>
      <c r="T245" s="88"/>
      <c r="U245" s="88"/>
      <c r="V245" s="88"/>
      <c r="W245" s="88"/>
      <c r="X245" s="88"/>
      <c r="Y245" s="88"/>
      <c r="Z245" s="88"/>
      <c r="AA245" s="88"/>
      <c r="AB245" s="88"/>
      <c r="AC245" s="88"/>
      <c r="AD245" s="88"/>
      <c r="AE245" s="75">
        <f t="shared" si="171"/>
        <v>0</v>
      </c>
      <c r="AF245" s="75"/>
      <c r="AG245" s="88"/>
      <c r="AH245" s="88"/>
      <c r="AI245" s="88"/>
      <c r="AJ245" s="88"/>
      <c r="AK245" s="88"/>
      <c r="AL245" s="88"/>
      <c r="AM245" s="75">
        <f t="shared" si="172"/>
        <v>0</v>
      </c>
      <c r="AN245" s="74"/>
      <c r="AO245" s="88"/>
      <c r="AP245" s="88"/>
      <c r="AQ245" s="88"/>
      <c r="AR245" s="88"/>
      <c r="AS245" s="88"/>
      <c r="AT245" s="88"/>
      <c r="AU245" s="88">
        <f t="shared" si="173"/>
        <v>0</v>
      </c>
    </row>
    <row r="246" spans="1:47" x14ac:dyDescent="0.25">
      <c r="A246" s="89"/>
      <c r="B246" s="88"/>
      <c r="C246" s="88"/>
      <c r="D246" s="88"/>
      <c r="E246" s="90"/>
      <c r="F246" s="88"/>
      <c r="G246" s="88"/>
      <c r="H246" s="88"/>
      <c r="I246" s="75">
        <f t="shared" si="174"/>
        <v>244</v>
      </c>
      <c r="J246" s="74"/>
      <c r="K246" s="88"/>
      <c r="L246" s="88"/>
      <c r="M246" s="88"/>
      <c r="N246" s="88"/>
      <c r="O246" s="75">
        <f t="shared" si="170"/>
        <v>0</v>
      </c>
      <c r="P246" s="74"/>
      <c r="Q246" s="88"/>
      <c r="R246" s="88"/>
      <c r="S246" s="88"/>
      <c r="T246" s="88"/>
      <c r="U246" s="88"/>
      <c r="V246" s="88"/>
      <c r="W246" s="88"/>
      <c r="X246" s="88"/>
      <c r="Y246" s="88"/>
      <c r="Z246" s="88"/>
      <c r="AA246" s="88"/>
      <c r="AB246" s="88"/>
      <c r="AC246" s="88"/>
      <c r="AD246" s="88"/>
      <c r="AE246" s="75">
        <f t="shared" si="171"/>
        <v>0</v>
      </c>
      <c r="AF246" s="75"/>
      <c r="AG246" s="88"/>
      <c r="AH246" s="88"/>
      <c r="AI246" s="88"/>
      <c r="AJ246" s="88"/>
      <c r="AK246" s="88"/>
      <c r="AL246" s="88"/>
      <c r="AM246" s="75">
        <f t="shared" si="172"/>
        <v>0</v>
      </c>
      <c r="AN246" s="74"/>
      <c r="AO246" s="88"/>
      <c r="AP246" s="88"/>
      <c r="AQ246" s="88"/>
      <c r="AR246" s="88"/>
      <c r="AS246" s="88"/>
      <c r="AT246" s="88"/>
      <c r="AU246" s="88">
        <f t="shared" si="173"/>
        <v>0</v>
      </c>
    </row>
    <row r="247" spans="1:47" x14ac:dyDescent="0.25">
      <c r="A247" s="89"/>
      <c r="B247" s="88"/>
      <c r="C247" s="88"/>
      <c r="D247" s="88"/>
      <c r="E247" s="90"/>
      <c r="F247" s="88"/>
      <c r="G247" s="88"/>
      <c r="H247" s="88"/>
      <c r="I247" s="75">
        <f t="shared" si="174"/>
        <v>244</v>
      </c>
      <c r="J247" s="74"/>
      <c r="K247" s="88"/>
      <c r="L247" s="88"/>
      <c r="M247" s="88"/>
      <c r="N247" s="88"/>
      <c r="O247" s="75">
        <f t="shared" si="170"/>
        <v>0</v>
      </c>
      <c r="P247" s="74"/>
      <c r="Q247" s="88"/>
      <c r="R247" s="88"/>
      <c r="S247" s="88"/>
      <c r="T247" s="88"/>
      <c r="U247" s="88"/>
      <c r="V247" s="88"/>
      <c r="W247" s="88"/>
      <c r="X247" s="88"/>
      <c r="Y247" s="88"/>
      <c r="Z247" s="88"/>
      <c r="AA247" s="88"/>
      <c r="AB247" s="88"/>
      <c r="AC247" s="88"/>
      <c r="AD247" s="88"/>
      <c r="AE247" s="75">
        <f t="shared" si="171"/>
        <v>0</v>
      </c>
      <c r="AF247" s="75"/>
      <c r="AG247" s="88"/>
      <c r="AH247" s="88"/>
      <c r="AI247" s="88"/>
      <c r="AJ247" s="88"/>
      <c r="AK247" s="88"/>
      <c r="AL247" s="88"/>
      <c r="AM247" s="75">
        <f t="shared" si="172"/>
        <v>0</v>
      </c>
      <c r="AN247" s="74"/>
      <c r="AO247" s="88"/>
      <c r="AP247" s="88"/>
      <c r="AQ247" s="88"/>
      <c r="AR247" s="88"/>
      <c r="AS247" s="88"/>
      <c r="AT247" s="88"/>
      <c r="AU247" s="88">
        <f t="shared" si="173"/>
        <v>0</v>
      </c>
    </row>
    <row r="248" spans="1:47" x14ac:dyDescent="0.25">
      <c r="A248" s="89"/>
      <c r="B248" s="88"/>
      <c r="C248" s="88"/>
      <c r="D248" s="88"/>
      <c r="E248" s="90"/>
      <c r="F248" s="88"/>
      <c r="G248" s="88"/>
      <c r="H248" s="88"/>
      <c r="I248" s="75">
        <f t="shared" si="174"/>
        <v>244</v>
      </c>
      <c r="J248" s="74"/>
      <c r="K248" s="88"/>
      <c r="L248" s="88"/>
      <c r="M248" s="88"/>
      <c r="N248" s="88"/>
      <c r="O248" s="75">
        <f t="shared" si="170"/>
        <v>0</v>
      </c>
      <c r="P248" s="74"/>
      <c r="Q248" s="88"/>
      <c r="R248" s="88"/>
      <c r="S248" s="88"/>
      <c r="T248" s="88"/>
      <c r="U248" s="88"/>
      <c r="V248" s="88"/>
      <c r="W248" s="88"/>
      <c r="X248" s="88"/>
      <c r="Y248" s="88"/>
      <c r="Z248" s="88"/>
      <c r="AA248" s="88"/>
      <c r="AB248" s="88"/>
      <c r="AC248" s="88"/>
      <c r="AD248" s="88"/>
      <c r="AE248" s="75">
        <f t="shared" si="171"/>
        <v>0</v>
      </c>
      <c r="AF248" s="75"/>
      <c r="AG248" s="88"/>
      <c r="AH248" s="88"/>
      <c r="AI248" s="88"/>
      <c r="AJ248" s="88"/>
      <c r="AK248" s="88"/>
      <c r="AL248" s="88"/>
      <c r="AM248" s="75">
        <f t="shared" si="172"/>
        <v>0</v>
      </c>
      <c r="AN248" s="74"/>
      <c r="AO248" s="88"/>
      <c r="AP248" s="88"/>
      <c r="AQ248" s="88"/>
      <c r="AR248" s="88"/>
      <c r="AS248" s="88"/>
      <c r="AT248" s="88"/>
      <c r="AU248" s="88">
        <f t="shared" si="173"/>
        <v>0</v>
      </c>
    </row>
    <row r="249" spans="1:47" x14ac:dyDescent="0.25">
      <c r="A249" s="89"/>
      <c r="B249" s="88"/>
      <c r="C249" s="88"/>
      <c r="D249" s="88"/>
      <c r="E249" s="90"/>
      <c r="F249" s="88"/>
      <c r="G249" s="88"/>
      <c r="H249" s="88"/>
      <c r="I249" s="75">
        <f t="shared" si="174"/>
        <v>244</v>
      </c>
      <c r="J249" s="74"/>
      <c r="K249" s="88"/>
      <c r="L249" s="88"/>
      <c r="M249" s="88"/>
      <c r="N249" s="88"/>
      <c r="O249" s="75">
        <f t="shared" si="170"/>
        <v>0</v>
      </c>
      <c r="P249" s="74"/>
      <c r="Q249" s="88"/>
      <c r="R249" s="88"/>
      <c r="S249" s="88"/>
      <c r="T249" s="88"/>
      <c r="U249" s="88"/>
      <c r="V249" s="88"/>
      <c r="W249" s="88"/>
      <c r="X249" s="88"/>
      <c r="Y249" s="88"/>
      <c r="Z249" s="88"/>
      <c r="AA249" s="88"/>
      <c r="AB249" s="88"/>
      <c r="AC249" s="88"/>
      <c r="AD249" s="88"/>
      <c r="AE249" s="75">
        <f t="shared" si="171"/>
        <v>0</v>
      </c>
      <c r="AF249" s="75"/>
      <c r="AG249" s="88"/>
      <c r="AH249" s="88"/>
      <c r="AI249" s="88"/>
      <c r="AJ249" s="88"/>
      <c r="AK249" s="88"/>
      <c r="AL249" s="88"/>
      <c r="AM249" s="75">
        <f t="shared" si="172"/>
        <v>0</v>
      </c>
      <c r="AN249" s="74"/>
      <c r="AO249" s="88"/>
      <c r="AP249" s="88"/>
      <c r="AQ249" s="88"/>
      <c r="AR249" s="88"/>
      <c r="AS249" s="88"/>
      <c r="AT249" s="88"/>
      <c r="AU249" s="88">
        <f t="shared" si="173"/>
        <v>0</v>
      </c>
    </row>
    <row r="250" spans="1:47" x14ac:dyDescent="0.25">
      <c r="A250" s="89"/>
      <c r="B250" s="88"/>
      <c r="C250" s="88"/>
      <c r="D250" s="88"/>
      <c r="E250" s="90"/>
      <c r="F250" s="88"/>
      <c r="G250" s="88"/>
      <c r="H250" s="88"/>
      <c r="I250" s="75">
        <f t="shared" si="174"/>
        <v>244</v>
      </c>
      <c r="J250" s="74"/>
      <c r="K250" s="88"/>
      <c r="L250" s="88"/>
      <c r="M250" s="88"/>
      <c r="N250" s="88"/>
      <c r="O250" s="75">
        <f t="shared" si="170"/>
        <v>0</v>
      </c>
      <c r="P250" s="74"/>
      <c r="Q250" s="88"/>
      <c r="R250" s="88"/>
      <c r="S250" s="88"/>
      <c r="T250" s="88"/>
      <c r="U250" s="88"/>
      <c r="V250" s="88"/>
      <c r="W250" s="88"/>
      <c r="X250" s="88"/>
      <c r="Y250" s="88"/>
      <c r="Z250" s="88"/>
      <c r="AA250" s="88"/>
      <c r="AB250" s="88"/>
      <c r="AC250" s="88"/>
      <c r="AD250" s="88"/>
      <c r="AE250" s="75">
        <f t="shared" si="171"/>
        <v>0</v>
      </c>
      <c r="AF250" s="75"/>
      <c r="AG250" s="88"/>
      <c r="AH250" s="88"/>
      <c r="AI250" s="88"/>
      <c r="AJ250" s="88"/>
      <c r="AK250" s="88"/>
      <c r="AL250" s="88"/>
      <c r="AM250" s="75">
        <f t="shared" si="172"/>
        <v>0</v>
      </c>
      <c r="AN250" s="74"/>
      <c r="AO250" s="88"/>
      <c r="AP250" s="88"/>
      <c r="AQ250" s="88"/>
      <c r="AR250" s="88"/>
      <c r="AS250" s="88"/>
      <c r="AT250" s="88"/>
      <c r="AU250" s="88">
        <f t="shared" si="173"/>
        <v>0</v>
      </c>
    </row>
    <row r="251" spans="1:47" x14ac:dyDescent="0.25">
      <c r="A251" s="89"/>
      <c r="B251" s="88"/>
      <c r="C251" s="88"/>
      <c r="D251" s="88"/>
      <c r="E251" s="90"/>
      <c r="F251" s="88"/>
      <c r="G251" s="88"/>
      <c r="H251" s="88"/>
      <c r="I251" s="75">
        <f t="shared" si="174"/>
        <v>244</v>
      </c>
      <c r="J251" s="74"/>
      <c r="K251" s="88"/>
      <c r="L251" s="88"/>
      <c r="M251" s="88"/>
      <c r="N251" s="88"/>
      <c r="O251" s="75">
        <f t="shared" si="170"/>
        <v>0</v>
      </c>
      <c r="P251" s="74"/>
      <c r="Q251" s="88"/>
      <c r="R251" s="88"/>
      <c r="S251" s="88"/>
      <c r="T251" s="88"/>
      <c r="U251" s="88"/>
      <c r="V251" s="88"/>
      <c r="W251" s="88"/>
      <c r="X251" s="88"/>
      <c r="Y251" s="88"/>
      <c r="Z251" s="88"/>
      <c r="AA251" s="88"/>
      <c r="AB251" s="88"/>
      <c r="AC251" s="88"/>
      <c r="AD251" s="88"/>
      <c r="AE251" s="75">
        <f t="shared" si="171"/>
        <v>0</v>
      </c>
      <c r="AF251" s="75"/>
      <c r="AG251" s="88"/>
      <c r="AH251" s="88"/>
      <c r="AI251" s="88"/>
      <c r="AJ251" s="88"/>
      <c r="AK251" s="88"/>
      <c r="AL251" s="88"/>
      <c r="AM251" s="75">
        <f t="shared" si="172"/>
        <v>0</v>
      </c>
      <c r="AN251" s="74"/>
      <c r="AO251" s="88"/>
      <c r="AP251" s="88"/>
      <c r="AQ251" s="88"/>
      <c r="AR251" s="88"/>
      <c r="AS251" s="88"/>
      <c r="AT251" s="88"/>
      <c r="AU251" s="88">
        <f t="shared" si="173"/>
        <v>0</v>
      </c>
    </row>
    <row r="252" spans="1:47" x14ac:dyDescent="0.25">
      <c r="A252" s="89"/>
      <c r="B252" s="88"/>
      <c r="C252" s="88"/>
      <c r="D252" s="88"/>
      <c r="E252" s="90"/>
      <c r="F252" s="88"/>
      <c r="G252" s="88"/>
      <c r="H252" s="88"/>
      <c r="I252" s="75">
        <f t="shared" si="174"/>
        <v>244</v>
      </c>
      <c r="J252" s="74"/>
      <c r="K252" s="88"/>
      <c r="L252" s="88"/>
      <c r="M252" s="88"/>
      <c r="N252" s="88"/>
      <c r="O252" s="75">
        <f t="shared" si="170"/>
        <v>0</v>
      </c>
      <c r="P252" s="74"/>
      <c r="Q252" s="88"/>
      <c r="R252" s="88"/>
      <c r="S252" s="88"/>
      <c r="T252" s="88"/>
      <c r="U252" s="88"/>
      <c r="V252" s="88"/>
      <c r="W252" s="88"/>
      <c r="X252" s="88"/>
      <c r="Y252" s="88"/>
      <c r="Z252" s="88"/>
      <c r="AA252" s="88"/>
      <c r="AB252" s="88"/>
      <c r="AC252" s="88"/>
      <c r="AD252" s="88"/>
      <c r="AE252" s="75">
        <f t="shared" si="171"/>
        <v>0</v>
      </c>
      <c r="AF252" s="75"/>
      <c r="AG252" s="88"/>
      <c r="AH252" s="88"/>
      <c r="AI252" s="88"/>
      <c r="AJ252" s="88"/>
      <c r="AK252" s="88"/>
      <c r="AL252" s="88"/>
      <c r="AM252" s="75">
        <f t="shared" si="172"/>
        <v>0</v>
      </c>
      <c r="AN252" s="74"/>
      <c r="AO252" s="88"/>
      <c r="AP252" s="88"/>
      <c r="AQ252" s="88"/>
      <c r="AR252" s="88"/>
      <c r="AS252" s="88"/>
      <c r="AT252" s="88"/>
      <c r="AU252" s="88">
        <f t="shared" si="173"/>
        <v>0</v>
      </c>
    </row>
    <row r="253" spans="1:47" x14ac:dyDescent="0.25">
      <c r="A253" s="89"/>
      <c r="B253" s="88"/>
      <c r="C253" s="88"/>
      <c r="D253" s="88"/>
      <c r="E253" s="90"/>
      <c r="F253" s="88"/>
      <c r="G253" s="88"/>
      <c r="H253" s="88"/>
      <c r="I253" s="75">
        <f t="shared" si="174"/>
        <v>244</v>
      </c>
      <c r="J253" s="74"/>
      <c r="K253" s="88"/>
      <c r="L253" s="88"/>
      <c r="M253" s="88"/>
      <c r="N253" s="88"/>
      <c r="O253" s="75">
        <f t="shared" si="170"/>
        <v>0</v>
      </c>
      <c r="P253" s="74"/>
      <c r="Q253" s="88"/>
      <c r="R253" s="88"/>
      <c r="S253" s="88"/>
      <c r="T253" s="88"/>
      <c r="U253" s="88"/>
      <c r="V253" s="88"/>
      <c r="W253" s="88"/>
      <c r="X253" s="88"/>
      <c r="Y253" s="88"/>
      <c r="Z253" s="88"/>
      <c r="AA253" s="88"/>
      <c r="AB253" s="88"/>
      <c r="AC253" s="88"/>
      <c r="AD253" s="88"/>
      <c r="AE253" s="75">
        <f t="shared" si="171"/>
        <v>0</v>
      </c>
      <c r="AF253" s="75"/>
      <c r="AG253" s="88"/>
      <c r="AH253" s="88"/>
      <c r="AI253" s="88"/>
      <c r="AJ253" s="88"/>
      <c r="AK253" s="88"/>
      <c r="AL253" s="88"/>
      <c r="AM253" s="75">
        <f t="shared" si="172"/>
        <v>0</v>
      </c>
      <c r="AN253" s="74"/>
      <c r="AO253" s="88"/>
      <c r="AP253" s="88"/>
      <c r="AQ253" s="88"/>
      <c r="AR253" s="88"/>
      <c r="AS253" s="88"/>
      <c r="AT253" s="88"/>
      <c r="AU253" s="88">
        <f t="shared" si="173"/>
        <v>0</v>
      </c>
    </row>
    <row r="254" spans="1:47" ht="13.25" customHeight="1" x14ac:dyDescent="0.25">
      <c r="A254" s="341" t="s">
        <v>126</v>
      </c>
      <c r="B254" s="74"/>
      <c r="C254" s="74" t="s">
        <v>59</v>
      </c>
      <c r="D254" s="74"/>
      <c r="E254" s="91"/>
      <c r="F254" s="74"/>
      <c r="G254" s="75"/>
      <c r="H254" s="75"/>
      <c r="I254" s="75"/>
      <c r="J254" s="74"/>
      <c r="K254" s="75"/>
      <c r="L254" s="75"/>
      <c r="M254" s="75"/>
      <c r="N254" s="75"/>
      <c r="O254" s="75"/>
      <c r="P254" s="74"/>
      <c r="Q254" s="77"/>
      <c r="R254" s="77"/>
      <c r="S254" s="77"/>
      <c r="T254" s="77"/>
      <c r="U254" s="77"/>
      <c r="V254" s="77"/>
      <c r="W254" s="77"/>
      <c r="X254" s="77"/>
      <c r="Y254" s="77"/>
      <c r="Z254" s="77"/>
      <c r="AA254" s="77"/>
      <c r="AB254" s="77"/>
      <c r="AC254" s="77"/>
      <c r="AD254" s="77"/>
      <c r="AE254" s="75">
        <f t="shared" si="171"/>
        <v>0</v>
      </c>
      <c r="AF254" s="75"/>
      <c r="AG254" s="75"/>
      <c r="AH254" s="75"/>
      <c r="AI254" s="75"/>
      <c r="AJ254" s="75"/>
      <c r="AK254" s="75"/>
      <c r="AL254" s="75"/>
      <c r="AM254" s="75"/>
      <c r="AN254" s="74"/>
      <c r="AO254" s="77"/>
      <c r="AP254" s="77"/>
      <c r="AQ254" s="77"/>
      <c r="AR254" s="77"/>
      <c r="AS254" s="77"/>
      <c r="AT254" s="77"/>
      <c r="AU254" s="75">
        <f t="shared" si="173"/>
        <v>0</v>
      </c>
    </row>
    <row r="255" spans="1:47" s="3" customFormat="1" x14ac:dyDescent="0.25">
      <c r="A255" s="342"/>
      <c r="B255" s="74"/>
      <c r="C255" s="78" t="s">
        <v>68</v>
      </c>
      <c r="D255" s="74"/>
      <c r="E255" s="92"/>
      <c r="F255" s="74"/>
      <c r="G255" s="79">
        <f>SUM(G237:G254)</f>
        <v>0</v>
      </c>
      <c r="H255" s="79">
        <f>SUM(H237:H254)</f>
        <v>0</v>
      </c>
      <c r="I255" s="79"/>
      <c r="J255" s="80">
        <f t="shared" ref="J255:AH255" si="178">SUM(J237:J254)</f>
        <v>0</v>
      </c>
      <c r="K255" s="79">
        <f>SUM(K237:K253)</f>
        <v>0</v>
      </c>
      <c r="L255" s="79">
        <f t="shared" si="178"/>
        <v>0</v>
      </c>
      <c r="M255" s="79">
        <f t="shared" si="178"/>
        <v>0</v>
      </c>
      <c r="N255" s="79">
        <f t="shared" si="178"/>
        <v>0</v>
      </c>
      <c r="O255" s="79">
        <f t="shared" si="178"/>
        <v>0</v>
      </c>
      <c r="P255" s="80">
        <f t="shared" si="178"/>
        <v>0</v>
      </c>
      <c r="Q255" s="79">
        <f>SUM(Q237:Q254)</f>
        <v>0</v>
      </c>
      <c r="R255" s="79">
        <f>SUM(R237:R254)</f>
        <v>0</v>
      </c>
      <c r="S255" s="79">
        <f t="shared" ref="S255:AE255" si="179">SUM(S237:S254)</f>
        <v>0</v>
      </c>
      <c r="T255" s="79">
        <f t="shared" si="179"/>
        <v>0</v>
      </c>
      <c r="U255" s="79">
        <f t="shared" si="179"/>
        <v>0</v>
      </c>
      <c r="V255" s="79">
        <f t="shared" si="179"/>
        <v>0</v>
      </c>
      <c r="W255" s="79">
        <f t="shared" si="179"/>
        <v>0</v>
      </c>
      <c r="X255" s="79">
        <f t="shared" si="179"/>
        <v>0</v>
      </c>
      <c r="Y255" s="79">
        <f t="shared" si="179"/>
        <v>0</v>
      </c>
      <c r="Z255" s="79">
        <f>SUM(Z237:Z254)</f>
        <v>0</v>
      </c>
      <c r="AA255" s="79">
        <f>SUM(AA237:AA254)</f>
        <v>0</v>
      </c>
      <c r="AB255" s="79">
        <f>SUM(AB237:AB254)</f>
        <v>0</v>
      </c>
      <c r="AC255" s="79">
        <f>SUM(AC237:AC254)</f>
        <v>0</v>
      </c>
      <c r="AD255" s="79">
        <f t="shared" si="179"/>
        <v>0</v>
      </c>
      <c r="AE255" s="79">
        <f t="shared" si="179"/>
        <v>0</v>
      </c>
      <c r="AF255" s="79"/>
      <c r="AG255" s="79">
        <f t="shared" si="178"/>
        <v>0</v>
      </c>
      <c r="AH255" s="79">
        <f t="shared" si="178"/>
        <v>0</v>
      </c>
      <c r="AI255" s="79">
        <f t="shared" ref="AI255:AM255" si="180">SUM(AI237:AI254)</f>
        <v>0</v>
      </c>
      <c r="AJ255" s="79">
        <f t="shared" si="180"/>
        <v>0</v>
      </c>
      <c r="AK255" s="79">
        <f t="shared" si="180"/>
        <v>0</v>
      </c>
      <c r="AL255" s="79">
        <f t="shared" si="180"/>
        <v>0</v>
      </c>
      <c r="AM255" s="79">
        <f t="shared" si="180"/>
        <v>0</v>
      </c>
      <c r="AN255" s="80"/>
      <c r="AO255" s="79">
        <f t="shared" ref="AO255:AT255" si="181">SUM(AO237:AO254)</f>
        <v>0</v>
      </c>
      <c r="AP255" s="79">
        <f t="shared" si="181"/>
        <v>0</v>
      </c>
      <c r="AQ255" s="79">
        <f t="shared" si="181"/>
        <v>0</v>
      </c>
      <c r="AR255" s="79">
        <f t="shared" si="181"/>
        <v>0</v>
      </c>
      <c r="AS255" s="79">
        <f t="shared" si="181"/>
        <v>0</v>
      </c>
      <c r="AT255" s="79">
        <f t="shared" si="181"/>
        <v>0</v>
      </c>
      <c r="AU255" s="79">
        <f>SUM(AU237:AU254)</f>
        <v>0</v>
      </c>
    </row>
    <row r="256" spans="1:47" s="3" customFormat="1" ht="13" x14ac:dyDescent="0.25">
      <c r="A256" s="76" t="s">
        <v>140</v>
      </c>
      <c r="B256" s="74"/>
      <c r="C256" s="78" t="s">
        <v>61</v>
      </c>
      <c r="D256" s="74"/>
      <c r="E256" s="92"/>
      <c r="F256" s="74"/>
      <c r="G256" s="79">
        <f>G235+G255</f>
        <v>585</v>
      </c>
      <c r="H256" s="79">
        <f>H235+H255</f>
        <v>491</v>
      </c>
      <c r="I256" s="79"/>
      <c r="J256" s="80">
        <f t="shared" ref="J256:AH256" si="182">J235+J255</f>
        <v>0</v>
      </c>
      <c r="K256" s="79">
        <f t="shared" si="182"/>
        <v>1635</v>
      </c>
      <c r="L256" s="79">
        <f t="shared" si="182"/>
        <v>24.5</v>
      </c>
      <c r="M256" s="79">
        <f t="shared" si="182"/>
        <v>0</v>
      </c>
      <c r="N256" s="79">
        <f t="shared" si="182"/>
        <v>0</v>
      </c>
      <c r="O256" s="79">
        <f t="shared" si="182"/>
        <v>1659.5</v>
      </c>
      <c r="P256" s="80">
        <f t="shared" si="182"/>
        <v>0</v>
      </c>
      <c r="Q256" s="79">
        <f>Q235+Q255</f>
        <v>100</v>
      </c>
      <c r="R256" s="79">
        <f>R235+R255</f>
        <v>210</v>
      </c>
      <c r="S256" s="79">
        <f t="shared" ref="S256:AE256" si="183">S235+S255</f>
        <v>0</v>
      </c>
      <c r="T256" s="79">
        <f t="shared" si="183"/>
        <v>0</v>
      </c>
      <c r="U256" s="79">
        <f t="shared" si="183"/>
        <v>50</v>
      </c>
      <c r="V256" s="79">
        <f t="shared" si="183"/>
        <v>35.5</v>
      </c>
      <c r="W256" s="79">
        <f t="shared" si="183"/>
        <v>0</v>
      </c>
      <c r="X256" s="79">
        <f t="shared" si="183"/>
        <v>0</v>
      </c>
      <c r="Y256" s="79">
        <f t="shared" si="183"/>
        <v>0</v>
      </c>
      <c r="Z256" s="79">
        <f>Z235+Z255</f>
        <v>0</v>
      </c>
      <c r="AA256" s="79">
        <f>AA235+AA255</f>
        <v>0</v>
      </c>
      <c r="AB256" s="79">
        <f>AB235+AB255</f>
        <v>100</v>
      </c>
      <c r="AC256" s="79">
        <f>AC235+AC255</f>
        <v>0</v>
      </c>
      <c r="AD256" s="79">
        <f t="shared" si="183"/>
        <v>0</v>
      </c>
      <c r="AE256" s="79">
        <f t="shared" si="183"/>
        <v>495.5</v>
      </c>
      <c r="AF256" s="79"/>
      <c r="AG256" s="79">
        <f t="shared" si="182"/>
        <v>0</v>
      </c>
      <c r="AH256" s="79">
        <f t="shared" si="182"/>
        <v>20</v>
      </c>
      <c r="AI256" s="79">
        <f t="shared" ref="AI256:AM256" si="184">AI235+AI255</f>
        <v>0</v>
      </c>
      <c r="AJ256" s="79">
        <f t="shared" si="184"/>
        <v>0</v>
      </c>
      <c r="AK256" s="79">
        <f t="shared" si="184"/>
        <v>0</v>
      </c>
      <c r="AL256" s="79">
        <f t="shared" si="184"/>
        <v>0</v>
      </c>
      <c r="AM256" s="79">
        <f t="shared" si="184"/>
        <v>20</v>
      </c>
      <c r="AN256" s="80"/>
      <c r="AO256" s="79">
        <f t="shared" ref="AO256:AT256" si="185">AO235+AO255</f>
        <v>0</v>
      </c>
      <c r="AP256" s="79">
        <f t="shared" si="185"/>
        <v>20</v>
      </c>
      <c r="AQ256" s="79">
        <f t="shared" si="185"/>
        <v>0</v>
      </c>
      <c r="AR256" s="79">
        <f t="shared" si="185"/>
        <v>0</v>
      </c>
      <c r="AS256" s="79">
        <f t="shared" si="185"/>
        <v>0</v>
      </c>
      <c r="AT256" s="79">
        <f t="shared" si="185"/>
        <v>0</v>
      </c>
      <c r="AU256" s="79">
        <f>AU235+AU255</f>
        <v>20</v>
      </c>
    </row>
    <row r="257" spans="1:47" x14ac:dyDescent="0.25">
      <c r="A257" s="82"/>
      <c r="B257" s="82"/>
      <c r="C257" s="82" t="s">
        <v>129</v>
      </c>
      <c r="D257" s="82"/>
      <c r="E257" s="93" t="str">
        <f>A277</f>
        <v>Masáʼil 13</v>
      </c>
      <c r="F257" s="74"/>
      <c r="G257" s="75"/>
      <c r="H257" s="75"/>
      <c r="I257" s="77"/>
      <c r="J257" s="74"/>
      <c r="K257" s="340" t="s">
        <v>128</v>
      </c>
      <c r="L257" s="340"/>
      <c r="M257" s="86" t="str">
        <f>A277</f>
        <v>Masáʼil 13</v>
      </c>
      <c r="N257" s="75"/>
      <c r="O257" s="75"/>
      <c r="P257" s="74"/>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4"/>
      <c r="AO257" s="75"/>
      <c r="AP257" s="75"/>
      <c r="AQ257" s="75"/>
      <c r="AR257" s="75"/>
      <c r="AS257" s="75"/>
      <c r="AT257" s="75"/>
      <c r="AU257" s="75"/>
    </row>
    <row r="258" spans="1:47" x14ac:dyDescent="0.25">
      <c r="A258" s="89"/>
      <c r="B258" s="88"/>
      <c r="C258" s="88"/>
      <c r="D258" s="88"/>
      <c r="E258" s="90"/>
      <c r="F258" s="88"/>
      <c r="G258" s="88"/>
      <c r="H258" s="88"/>
      <c r="I258" s="75">
        <f>I253+G258-H258</f>
        <v>244</v>
      </c>
      <c r="J258" s="74"/>
      <c r="K258" s="88"/>
      <c r="L258" s="88"/>
      <c r="M258" s="88"/>
      <c r="N258" s="88"/>
      <c r="O258" s="75">
        <f t="shared" ref="O258:O274" si="186">+SUM(K258:N258)</f>
        <v>0</v>
      </c>
      <c r="P258" s="74"/>
      <c r="Q258" s="88"/>
      <c r="R258" s="88"/>
      <c r="S258" s="88"/>
      <c r="T258" s="88"/>
      <c r="U258" s="88"/>
      <c r="V258" s="88"/>
      <c r="W258" s="88"/>
      <c r="X258" s="88"/>
      <c r="Y258" s="88"/>
      <c r="Z258" s="88"/>
      <c r="AA258" s="88"/>
      <c r="AB258" s="88"/>
      <c r="AC258" s="88"/>
      <c r="AD258" s="88"/>
      <c r="AE258" s="75">
        <f t="shared" ref="AE258:AE275" si="187">+SUM(Q258:AD258)</f>
        <v>0</v>
      </c>
      <c r="AF258" s="75"/>
      <c r="AG258" s="88"/>
      <c r="AH258" s="88"/>
      <c r="AI258" s="88"/>
      <c r="AJ258" s="88"/>
      <c r="AK258" s="88"/>
      <c r="AL258" s="88"/>
      <c r="AM258" s="75">
        <f t="shared" ref="AM258:AM274" si="188">+SUM(AG258:AL258)</f>
        <v>0</v>
      </c>
      <c r="AN258" s="74"/>
      <c r="AO258" s="88"/>
      <c r="AP258" s="88"/>
      <c r="AQ258" s="88"/>
      <c r="AR258" s="88"/>
      <c r="AS258" s="88"/>
      <c r="AT258" s="88"/>
      <c r="AU258" s="88">
        <f t="shared" ref="AU258:AU275" si="189">+SUM(AO258:AT258)</f>
        <v>0</v>
      </c>
    </row>
    <row r="259" spans="1:47" x14ac:dyDescent="0.25">
      <c r="A259" s="89"/>
      <c r="B259" s="88"/>
      <c r="C259" s="88"/>
      <c r="D259" s="88"/>
      <c r="E259" s="90"/>
      <c r="F259" s="88"/>
      <c r="G259" s="88"/>
      <c r="H259" s="88"/>
      <c r="I259" s="75">
        <f t="shared" ref="I259:I274" si="190">I258+G259-H259</f>
        <v>244</v>
      </c>
      <c r="J259" s="74"/>
      <c r="K259" s="88"/>
      <c r="L259" s="88"/>
      <c r="M259" s="88"/>
      <c r="N259" s="88"/>
      <c r="O259" s="75">
        <f t="shared" si="186"/>
        <v>0</v>
      </c>
      <c r="P259" s="74"/>
      <c r="Q259" s="88"/>
      <c r="R259" s="88"/>
      <c r="S259" s="88"/>
      <c r="T259" s="88"/>
      <c r="U259" s="88"/>
      <c r="V259" s="88"/>
      <c r="W259" s="88"/>
      <c r="X259" s="88"/>
      <c r="Y259" s="88"/>
      <c r="Z259" s="88"/>
      <c r="AA259" s="88"/>
      <c r="AB259" s="88"/>
      <c r="AC259" s="88"/>
      <c r="AD259" s="88"/>
      <c r="AE259" s="75">
        <f t="shared" si="187"/>
        <v>0</v>
      </c>
      <c r="AF259" s="75"/>
      <c r="AG259" s="88"/>
      <c r="AH259" s="88"/>
      <c r="AI259" s="88"/>
      <c r="AJ259" s="88"/>
      <c r="AK259" s="88"/>
      <c r="AL259" s="88"/>
      <c r="AM259" s="75">
        <f t="shared" si="188"/>
        <v>0</v>
      </c>
      <c r="AN259" s="74"/>
      <c r="AO259" s="88"/>
      <c r="AP259" s="88"/>
      <c r="AQ259" s="88"/>
      <c r="AR259" s="88"/>
      <c r="AS259" s="88"/>
      <c r="AT259" s="88"/>
      <c r="AU259" s="88">
        <f t="shared" si="189"/>
        <v>0</v>
      </c>
    </row>
    <row r="260" spans="1:47" x14ac:dyDescent="0.25">
      <c r="A260" s="89"/>
      <c r="B260" s="88"/>
      <c r="C260" s="88"/>
      <c r="D260" s="88"/>
      <c r="E260" s="90"/>
      <c r="F260" s="88"/>
      <c r="G260" s="88"/>
      <c r="H260" s="88"/>
      <c r="I260" s="75">
        <f t="shared" si="190"/>
        <v>244</v>
      </c>
      <c r="J260" s="74"/>
      <c r="K260" s="88"/>
      <c r="L260" s="88"/>
      <c r="M260" s="88"/>
      <c r="N260" s="88"/>
      <c r="O260" s="75">
        <f t="shared" si="186"/>
        <v>0</v>
      </c>
      <c r="P260" s="74"/>
      <c r="Q260" s="88"/>
      <c r="R260" s="88"/>
      <c r="S260" s="88"/>
      <c r="T260" s="88"/>
      <c r="U260" s="88"/>
      <c r="V260" s="88"/>
      <c r="W260" s="88"/>
      <c r="X260" s="88"/>
      <c r="Y260" s="88"/>
      <c r="Z260" s="88"/>
      <c r="AA260" s="88"/>
      <c r="AB260" s="88"/>
      <c r="AC260" s="88"/>
      <c r="AD260" s="88"/>
      <c r="AE260" s="75">
        <f t="shared" si="187"/>
        <v>0</v>
      </c>
      <c r="AF260" s="75"/>
      <c r="AG260" s="88"/>
      <c r="AH260" s="88"/>
      <c r="AI260" s="88"/>
      <c r="AJ260" s="88"/>
      <c r="AK260" s="88"/>
      <c r="AL260" s="88"/>
      <c r="AM260" s="75">
        <f t="shared" si="188"/>
        <v>0</v>
      </c>
      <c r="AN260" s="74"/>
      <c r="AO260" s="88"/>
      <c r="AP260" s="88"/>
      <c r="AQ260" s="88"/>
      <c r="AR260" s="88"/>
      <c r="AS260" s="88"/>
      <c r="AT260" s="88"/>
      <c r="AU260" s="88">
        <f t="shared" si="189"/>
        <v>0</v>
      </c>
    </row>
    <row r="261" spans="1:47" x14ac:dyDescent="0.25">
      <c r="A261" s="89"/>
      <c r="B261" s="88"/>
      <c r="C261" s="88"/>
      <c r="D261" s="88"/>
      <c r="E261" s="90"/>
      <c r="F261" s="88"/>
      <c r="G261" s="88"/>
      <c r="H261" s="88"/>
      <c r="I261" s="75">
        <f t="shared" si="190"/>
        <v>244</v>
      </c>
      <c r="J261" s="74"/>
      <c r="K261" s="88"/>
      <c r="L261" s="88"/>
      <c r="M261" s="88"/>
      <c r="N261" s="88"/>
      <c r="O261" s="75">
        <f t="shared" si="186"/>
        <v>0</v>
      </c>
      <c r="P261" s="74"/>
      <c r="Q261" s="88"/>
      <c r="R261" s="88"/>
      <c r="S261" s="88"/>
      <c r="T261" s="88"/>
      <c r="U261" s="88"/>
      <c r="V261" s="88"/>
      <c r="W261" s="88"/>
      <c r="X261" s="88"/>
      <c r="Y261" s="88"/>
      <c r="Z261" s="88"/>
      <c r="AA261" s="88"/>
      <c r="AB261" s="88"/>
      <c r="AC261" s="88"/>
      <c r="AD261" s="88"/>
      <c r="AE261" s="75">
        <f t="shared" si="187"/>
        <v>0</v>
      </c>
      <c r="AF261" s="75"/>
      <c r="AG261" s="88"/>
      <c r="AH261" s="88"/>
      <c r="AI261" s="88"/>
      <c r="AJ261" s="88"/>
      <c r="AK261" s="88"/>
      <c r="AL261" s="88"/>
      <c r="AM261" s="75">
        <f t="shared" si="188"/>
        <v>0</v>
      </c>
      <c r="AN261" s="74"/>
      <c r="AO261" s="88"/>
      <c r="AP261" s="88"/>
      <c r="AQ261" s="88"/>
      <c r="AR261" s="88"/>
      <c r="AS261" s="88"/>
      <c r="AT261" s="88"/>
      <c r="AU261" s="88">
        <f t="shared" si="189"/>
        <v>0</v>
      </c>
    </row>
    <row r="262" spans="1:47" x14ac:dyDescent="0.25">
      <c r="A262" s="89"/>
      <c r="B262" s="88"/>
      <c r="C262" s="88"/>
      <c r="D262" s="88"/>
      <c r="E262" s="90"/>
      <c r="F262" s="88"/>
      <c r="G262" s="88"/>
      <c r="H262" s="88"/>
      <c r="I262" s="75">
        <f t="shared" si="190"/>
        <v>244</v>
      </c>
      <c r="J262" s="74"/>
      <c r="K262" s="88"/>
      <c r="L262" s="88"/>
      <c r="M262" s="88"/>
      <c r="N262" s="88"/>
      <c r="O262" s="75">
        <f t="shared" si="186"/>
        <v>0</v>
      </c>
      <c r="P262" s="74"/>
      <c r="Q262" s="88"/>
      <c r="R262" s="88"/>
      <c r="S262" s="88"/>
      <c r="T262" s="88"/>
      <c r="U262" s="88"/>
      <c r="V262" s="88"/>
      <c r="W262" s="88"/>
      <c r="X262" s="88"/>
      <c r="Y262" s="88"/>
      <c r="Z262" s="88"/>
      <c r="AA262" s="88"/>
      <c r="AB262" s="88"/>
      <c r="AC262" s="88"/>
      <c r="AD262" s="88"/>
      <c r="AE262" s="75">
        <f t="shared" si="187"/>
        <v>0</v>
      </c>
      <c r="AF262" s="75"/>
      <c r="AG262" s="88"/>
      <c r="AH262" s="88"/>
      <c r="AI262" s="88"/>
      <c r="AJ262" s="88"/>
      <c r="AK262" s="88"/>
      <c r="AL262" s="88"/>
      <c r="AM262" s="75">
        <f t="shared" si="188"/>
        <v>0</v>
      </c>
      <c r="AN262" s="74"/>
      <c r="AO262" s="88"/>
      <c r="AP262" s="88"/>
      <c r="AQ262" s="88"/>
      <c r="AR262" s="88"/>
      <c r="AS262" s="88"/>
      <c r="AT262" s="88"/>
      <c r="AU262" s="88">
        <f t="shared" si="189"/>
        <v>0</v>
      </c>
    </row>
    <row r="263" spans="1:47" x14ac:dyDescent="0.25">
      <c r="A263" s="89"/>
      <c r="B263" s="88"/>
      <c r="C263" s="88"/>
      <c r="D263" s="88"/>
      <c r="E263" s="90"/>
      <c r="F263" s="88"/>
      <c r="G263" s="88"/>
      <c r="H263" s="88"/>
      <c r="I263" s="75">
        <f t="shared" si="190"/>
        <v>244</v>
      </c>
      <c r="J263" s="74"/>
      <c r="K263" s="88"/>
      <c r="L263" s="88"/>
      <c r="M263" s="88"/>
      <c r="N263" s="88"/>
      <c r="O263" s="75">
        <f t="shared" si="186"/>
        <v>0</v>
      </c>
      <c r="P263" s="74"/>
      <c r="Q263" s="88"/>
      <c r="R263" s="88"/>
      <c r="S263" s="88"/>
      <c r="T263" s="88"/>
      <c r="U263" s="88"/>
      <c r="V263" s="88"/>
      <c r="W263" s="88"/>
      <c r="X263" s="88"/>
      <c r="Y263" s="88"/>
      <c r="Z263" s="88"/>
      <c r="AA263" s="88"/>
      <c r="AB263" s="88"/>
      <c r="AC263" s="88"/>
      <c r="AD263" s="88"/>
      <c r="AE263" s="75">
        <f t="shared" ref="AE263:AE265" si="191">+SUM(Q263:AD263)</f>
        <v>0</v>
      </c>
      <c r="AF263" s="75"/>
      <c r="AG263" s="88"/>
      <c r="AH263" s="88"/>
      <c r="AI263" s="88"/>
      <c r="AJ263" s="88"/>
      <c r="AK263" s="88"/>
      <c r="AL263" s="88"/>
      <c r="AM263" s="75">
        <f t="shared" ref="AM263:AM265" si="192">+SUM(AG263:AL263)</f>
        <v>0</v>
      </c>
      <c r="AN263" s="74"/>
      <c r="AO263" s="88"/>
      <c r="AP263" s="88"/>
      <c r="AQ263" s="88"/>
      <c r="AR263" s="88"/>
      <c r="AS263" s="88"/>
      <c r="AT263" s="88"/>
      <c r="AU263" s="88">
        <f t="shared" ref="AU263:AU265" si="193">+SUM(AO263:AT263)</f>
        <v>0</v>
      </c>
    </row>
    <row r="264" spans="1:47" x14ac:dyDescent="0.25">
      <c r="A264" s="89"/>
      <c r="B264" s="88"/>
      <c r="C264" s="88"/>
      <c r="D264" s="88"/>
      <c r="E264" s="90"/>
      <c r="F264" s="88"/>
      <c r="G264" s="88"/>
      <c r="H264" s="88"/>
      <c r="I264" s="75">
        <f t="shared" si="190"/>
        <v>244</v>
      </c>
      <c r="J264" s="74"/>
      <c r="K264" s="88"/>
      <c r="L264" s="88"/>
      <c r="M264" s="88"/>
      <c r="N264" s="88"/>
      <c r="O264" s="75">
        <f t="shared" si="186"/>
        <v>0</v>
      </c>
      <c r="P264" s="74"/>
      <c r="Q264" s="88"/>
      <c r="R264" s="88"/>
      <c r="S264" s="88"/>
      <c r="T264" s="88"/>
      <c r="U264" s="88"/>
      <c r="V264" s="88"/>
      <c r="W264" s="88"/>
      <c r="X264" s="88"/>
      <c r="Y264" s="88"/>
      <c r="Z264" s="88"/>
      <c r="AA264" s="88"/>
      <c r="AB264" s="88"/>
      <c r="AC264" s="88"/>
      <c r="AD264" s="88"/>
      <c r="AE264" s="75">
        <f t="shared" si="191"/>
        <v>0</v>
      </c>
      <c r="AF264" s="75"/>
      <c r="AG264" s="88"/>
      <c r="AH264" s="88"/>
      <c r="AI264" s="88"/>
      <c r="AJ264" s="88"/>
      <c r="AK264" s="88"/>
      <c r="AL264" s="88"/>
      <c r="AM264" s="75">
        <f t="shared" si="192"/>
        <v>0</v>
      </c>
      <c r="AN264" s="74"/>
      <c r="AO264" s="88"/>
      <c r="AP264" s="88"/>
      <c r="AQ264" s="88"/>
      <c r="AR264" s="88"/>
      <c r="AS264" s="88"/>
      <c r="AT264" s="88"/>
      <c r="AU264" s="88">
        <f t="shared" si="193"/>
        <v>0</v>
      </c>
    </row>
    <row r="265" spans="1:47" x14ac:dyDescent="0.25">
      <c r="A265" s="89"/>
      <c r="B265" s="88"/>
      <c r="C265" s="88"/>
      <c r="D265" s="88"/>
      <c r="E265" s="90"/>
      <c r="F265" s="88"/>
      <c r="G265" s="88"/>
      <c r="H265" s="88"/>
      <c r="I265" s="75">
        <f t="shared" si="190"/>
        <v>244</v>
      </c>
      <c r="J265" s="74"/>
      <c r="K265" s="88"/>
      <c r="L265" s="88"/>
      <c r="M265" s="88"/>
      <c r="N265" s="88"/>
      <c r="O265" s="75">
        <f t="shared" si="186"/>
        <v>0</v>
      </c>
      <c r="P265" s="74"/>
      <c r="Q265" s="88"/>
      <c r="R265" s="88"/>
      <c r="S265" s="88"/>
      <c r="T265" s="88"/>
      <c r="U265" s="88"/>
      <c r="V265" s="88"/>
      <c r="W265" s="88"/>
      <c r="X265" s="88"/>
      <c r="Y265" s="88"/>
      <c r="Z265" s="88"/>
      <c r="AA265" s="88"/>
      <c r="AB265" s="88"/>
      <c r="AC265" s="88"/>
      <c r="AD265" s="88"/>
      <c r="AE265" s="75">
        <f t="shared" si="191"/>
        <v>0</v>
      </c>
      <c r="AF265" s="75"/>
      <c r="AG265" s="88"/>
      <c r="AH265" s="88"/>
      <c r="AI265" s="88"/>
      <c r="AJ265" s="88"/>
      <c r="AK265" s="88"/>
      <c r="AL265" s="88"/>
      <c r="AM265" s="75">
        <f t="shared" si="192"/>
        <v>0</v>
      </c>
      <c r="AN265" s="74"/>
      <c r="AO265" s="88"/>
      <c r="AP265" s="88"/>
      <c r="AQ265" s="88"/>
      <c r="AR265" s="88"/>
      <c r="AS265" s="88"/>
      <c r="AT265" s="88"/>
      <c r="AU265" s="88">
        <f t="shared" si="193"/>
        <v>0</v>
      </c>
    </row>
    <row r="266" spans="1:47" x14ac:dyDescent="0.25">
      <c r="A266" s="89"/>
      <c r="B266" s="88"/>
      <c r="C266" s="88"/>
      <c r="D266" s="88"/>
      <c r="E266" s="90"/>
      <c r="F266" s="88"/>
      <c r="G266" s="88"/>
      <c r="H266" s="88"/>
      <c r="I266" s="75">
        <f t="shared" si="190"/>
        <v>244</v>
      </c>
      <c r="J266" s="74"/>
      <c r="K266" s="88"/>
      <c r="L266" s="88"/>
      <c r="M266" s="88"/>
      <c r="N266" s="88"/>
      <c r="O266" s="75">
        <f t="shared" si="186"/>
        <v>0</v>
      </c>
      <c r="P266" s="74"/>
      <c r="Q266" s="88"/>
      <c r="R266" s="88"/>
      <c r="S266" s="88"/>
      <c r="T266" s="88"/>
      <c r="U266" s="88"/>
      <c r="V266" s="88"/>
      <c r="W266" s="88"/>
      <c r="X266" s="88"/>
      <c r="Y266" s="88"/>
      <c r="Z266" s="88"/>
      <c r="AA266" s="88"/>
      <c r="AB266" s="88"/>
      <c r="AC266" s="88"/>
      <c r="AD266" s="88"/>
      <c r="AE266" s="75">
        <f t="shared" si="187"/>
        <v>0</v>
      </c>
      <c r="AF266" s="75"/>
      <c r="AG266" s="88"/>
      <c r="AH266" s="88"/>
      <c r="AI266" s="88"/>
      <c r="AJ266" s="88"/>
      <c r="AK266" s="88"/>
      <c r="AL266" s="88"/>
      <c r="AM266" s="75">
        <f t="shared" si="188"/>
        <v>0</v>
      </c>
      <c r="AN266" s="74"/>
      <c r="AO266" s="88"/>
      <c r="AP266" s="88"/>
      <c r="AQ266" s="88"/>
      <c r="AR266" s="88"/>
      <c r="AS266" s="88"/>
      <c r="AT266" s="88"/>
      <c r="AU266" s="88">
        <f t="shared" si="189"/>
        <v>0</v>
      </c>
    </row>
    <row r="267" spans="1:47" x14ac:dyDescent="0.25">
      <c r="A267" s="89"/>
      <c r="B267" s="88"/>
      <c r="C267" s="88"/>
      <c r="D267" s="88"/>
      <c r="E267" s="90"/>
      <c r="F267" s="88"/>
      <c r="G267" s="88"/>
      <c r="H267" s="88"/>
      <c r="I267" s="75">
        <f t="shared" si="190"/>
        <v>244</v>
      </c>
      <c r="J267" s="74"/>
      <c r="K267" s="88"/>
      <c r="L267" s="88"/>
      <c r="M267" s="88"/>
      <c r="N267" s="88"/>
      <c r="O267" s="75">
        <f t="shared" si="186"/>
        <v>0</v>
      </c>
      <c r="P267" s="74"/>
      <c r="Q267" s="88"/>
      <c r="R267" s="88"/>
      <c r="S267" s="88"/>
      <c r="T267" s="88"/>
      <c r="U267" s="88"/>
      <c r="V267" s="88"/>
      <c r="W267" s="88"/>
      <c r="X267" s="88"/>
      <c r="Y267" s="88"/>
      <c r="Z267" s="88"/>
      <c r="AA267" s="88"/>
      <c r="AB267" s="88"/>
      <c r="AC267" s="88"/>
      <c r="AD267" s="88"/>
      <c r="AE267" s="75">
        <f t="shared" si="187"/>
        <v>0</v>
      </c>
      <c r="AF267" s="75"/>
      <c r="AG267" s="88"/>
      <c r="AH267" s="88"/>
      <c r="AI267" s="88"/>
      <c r="AJ267" s="88"/>
      <c r="AK267" s="88"/>
      <c r="AL267" s="88"/>
      <c r="AM267" s="75">
        <f t="shared" si="188"/>
        <v>0</v>
      </c>
      <c r="AN267" s="74"/>
      <c r="AO267" s="88"/>
      <c r="AP267" s="88"/>
      <c r="AQ267" s="88"/>
      <c r="AR267" s="88"/>
      <c r="AS267" s="88"/>
      <c r="AT267" s="88"/>
      <c r="AU267" s="88">
        <f t="shared" si="189"/>
        <v>0</v>
      </c>
    </row>
    <row r="268" spans="1:47" x14ac:dyDescent="0.25">
      <c r="A268" s="89"/>
      <c r="B268" s="88"/>
      <c r="C268" s="88"/>
      <c r="D268" s="88"/>
      <c r="E268" s="90"/>
      <c r="F268" s="88"/>
      <c r="G268" s="88"/>
      <c r="H268" s="88"/>
      <c r="I268" s="75">
        <f t="shared" si="190"/>
        <v>244</v>
      </c>
      <c r="J268" s="74"/>
      <c r="K268" s="88"/>
      <c r="L268" s="88"/>
      <c r="M268" s="88"/>
      <c r="N268" s="88"/>
      <c r="O268" s="75">
        <f t="shared" si="186"/>
        <v>0</v>
      </c>
      <c r="P268" s="74"/>
      <c r="Q268" s="88"/>
      <c r="R268" s="88"/>
      <c r="S268" s="88"/>
      <c r="T268" s="88"/>
      <c r="U268" s="88"/>
      <c r="V268" s="88"/>
      <c r="W268" s="88"/>
      <c r="X268" s="88"/>
      <c r="Y268" s="88"/>
      <c r="Z268" s="88"/>
      <c r="AA268" s="88"/>
      <c r="AB268" s="88"/>
      <c r="AC268" s="88"/>
      <c r="AD268" s="88"/>
      <c r="AE268" s="75">
        <f t="shared" si="187"/>
        <v>0</v>
      </c>
      <c r="AF268" s="75"/>
      <c r="AG268" s="88"/>
      <c r="AH268" s="88"/>
      <c r="AI268" s="88"/>
      <c r="AJ268" s="88"/>
      <c r="AK268" s="88"/>
      <c r="AL268" s="88"/>
      <c r="AM268" s="75">
        <f t="shared" si="188"/>
        <v>0</v>
      </c>
      <c r="AN268" s="74"/>
      <c r="AO268" s="88"/>
      <c r="AP268" s="88"/>
      <c r="AQ268" s="88"/>
      <c r="AR268" s="88"/>
      <c r="AS268" s="88"/>
      <c r="AT268" s="88"/>
      <c r="AU268" s="88">
        <f t="shared" si="189"/>
        <v>0</v>
      </c>
    </row>
    <row r="269" spans="1:47" x14ac:dyDescent="0.25">
      <c r="A269" s="89"/>
      <c r="B269" s="88"/>
      <c r="C269" s="88"/>
      <c r="D269" s="88"/>
      <c r="E269" s="90"/>
      <c r="F269" s="88"/>
      <c r="G269" s="88"/>
      <c r="H269" s="88"/>
      <c r="I269" s="75">
        <f t="shared" si="190"/>
        <v>244</v>
      </c>
      <c r="J269" s="74"/>
      <c r="K269" s="88"/>
      <c r="L269" s="88"/>
      <c r="M269" s="88"/>
      <c r="N269" s="88"/>
      <c r="O269" s="75">
        <f t="shared" si="186"/>
        <v>0</v>
      </c>
      <c r="P269" s="74"/>
      <c r="Q269" s="88"/>
      <c r="R269" s="88"/>
      <c r="S269" s="88"/>
      <c r="T269" s="88"/>
      <c r="U269" s="88"/>
      <c r="V269" s="88"/>
      <c r="W269" s="88"/>
      <c r="X269" s="88"/>
      <c r="Y269" s="88"/>
      <c r="Z269" s="88"/>
      <c r="AA269" s="88"/>
      <c r="AB269" s="88"/>
      <c r="AC269" s="88"/>
      <c r="AD269" s="88"/>
      <c r="AE269" s="75">
        <f t="shared" si="187"/>
        <v>0</v>
      </c>
      <c r="AF269" s="75"/>
      <c r="AG269" s="88"/>
      <c r="AH269" s="88"/>
      <c r="AI269" s="88"/>
      <c r="AJ269" s="88"/>
      <c r="AK269" s="88"/>
      <c r="AL269" s="88"/>
      <c r="AM269" s="75">
        <f t="shared" si="188"/>
        <v>0</v>
      </c>
      <c r="AN269" s="74"/>
      <c r="AO269" s="88"/>
      <c r="AP269" s="88"/>
      <c r="AQ269" s="88"/>
      <c r="AR269" s="88"/>
      <c r="AS269" s="88"/>
      <c r="AT269" s="88"/>
      <c r="AU269" s="88">
        <f t="shared" si="189"/>
        <v>0</v>
      </c>
    </row>
    <row r="270" spans="1:47" x14ac:dyDescent="0.25">
      <c r="A270" s="89"/>
      <c r="B270" s="88"/>
      <c r="C270" s="88"/>
      <c r="D270" s="88"/>
      <c r="E270" s="90"/>
      <c r="F270" s="88"/>
      <c r="G270" s="88"/>
      <c r="H270" s="88"/>
      <c r="I270" s="75">
        <f t="shared" si="190"/>
        <v>244</v>
      </c>
      <c r="J270" s="74"/>
      <c r="K270" s="88"/>
      <c r="L270" s="88"/>
      <c r="M270" s="88"/>
      <c r="N270" s="88"/>
      <c r="O270" s="75">
        <f t="shared" si="186"/>
        <v>0</v>
      </c>
      <c r="P270" s="74"/>
      <c r="Q270" s="88"/>
      <c r="R270" s="88"/>
      <c r="S270" s="88"/>
      <c r="T270" s="88"/>
      <c r="U270" s="88"/>
      <c r="V270" s="88"/>
      <c r="W270" s="88"/>
      <c r="X270" s="88"/>
      <c r="Y270" s="88"/>
      <c r="Z270" s="88"/>
      <c r="AA270" s="88"/>
      <c r="AB270" s="88"/>
      <c r="AC270" s="88"/>
      <c r="AD270" s="88"/>
      <c r="AE270" s="75">
        <f t="shared" si="187"/>
        <v>0</v>
      </c>
      <c r="AF270" s="75"/>
      <c r="AG270" s="88"/>
      <c r="AH270" s="88"/>
      <c r="AI270" s="88"/>
      <c r="AJ270" s="88"/>
      <c r="AK270" s="88"/>
      <c r="AL270" s="88"/>
      <c r="AM270" s="75">
        <f t="shared" si="188"/>
        <v>0</v>
      </c>
      <c r="AN270" s="74"/>
      <c r="AO270" s="88"/>
      <c r="AP270" s="88"/>
      <c r="AQ270" s="88"/>
      <c r="AR270" s="88"/>
      <c r="AS270" s="88"/>
      <c r="AT270" s="88"/>
      <c r="AU270" s="88">
        <f t="shared" si="189"/>
        <v>0</v>
      </c>
    </row>
    <row r="271" spans="1:47" x14ac:dyDescent="0.25">
      <c r="A271" s="89"/>
      <c r="B271" s="88"/>
      <c r="C271" s="88"/>
      <c r="D271" s="88"/>
      <c r="E271" s="90"/>
      <c r="F271" s="88"/>
      <c r="G271" s="88"/>
      <c r="H271" s="88"/>
      <c r="I271" s="75">
        <f t="shared" si="190"/>
        <v>244</v>
      </c>
      <c r="J271" s="74"/>
      <c r="K271" s="88"/>
      <c r="L271" s="88"/>
      <c r="M271" s="88"/>
      <c r="N271" s="88"/>
      <c r="O271" s="75">
        <f t="shared" si="186"/>
        <v>0</v>
      </c>
      <c r="P271" s="74"/>
      <c r="Q271" s="88"/>
      <c r="R271" s="88"/>
      <c r="S271" s="88"/>
      <c r="T271" s="88"/>
      <c r="U271" s="88"/>
      <c r="V271" s="88"/>
      <c r="W271" s="88"/>
      <c r="X271" s="88"/>
      <c r="Y271" s="88"/>
      <c r="Z271" s="88"/>
      <c r="AA271" s="88"/>
      <c r="AB271" s="88"/>
      <c r="AC271" s="88"/>
      <c r="AD271" s="88"/>
      <c r="AE271" s="75">
        <f t="shared" si="187"/>
        <v>0</v>
      </c>
      <c r="AF271" s="75"/>
      <c r="AG271" s="88"/>
      <c r="AH271" s="88"/>
      <c r="AI271" s="88"/>
      <c r="AJ271" s="88"/>
      <c r="AK271" s="88"/>
      <c r="AL271" s="88"/>
      <c r="AM271" s="75">
        <f t="shared" si="188"/>
        <v>0</v>
      </c>
      <c r="AN271" s="74"/>
      <c r="AO271" s="88"/>
      <c r="AP271" s="88"/>
      <c r="AQ271" s="88"/>
      <c r="AR271" s="88"/>
      <c r="AS271" s="88"/>
      <c r="AT271" s="88"/>
      <c r="AU271" s="88">
        <f t="shared" si="189"/>
        <v>0</v>
      </c>
    </row>
    <row r="272" spans="1:47" x14ac:dyDescent="0.25">
      <c r="A272" s="89"/>
      <c r="B272" s="88"/>
      <c r="C272" s="88"/>
      <c r="D272" s="88"/>
      <c r="E272" s="90"/>
      <c r="F272" s="88"/>
      <c r="G272" s="88"/>
      <c r="H272" s="88"/>
      <c r="I272" s="75">
        <f t="shared" si="190"/>
        <v>244</v>
      </c>
      <c r="J272" s="74"/>
      <c r="K272" s="88"/>
      <c r="L272" s="88"/>
      <c r="M272" s="88"/>
      <c r="N272" s="88"/>
      <c r="O272" s="75">
        <f t="shared" si="186"/>
        <v>0</v>
      </c>
      <c r="P272" s="74"/>
      <c r="Q272" s="88"/>
      <c r="R272" s="88"/>
      <c r="S272" s="88"/>
      <c r="T272" s="88"/>
      <c r="U272" s="88"/>
      <c r="V272" s="88"/>
      <c r="W272" s="88"/>
      <c r="X272" s="88"/>
      <c r="Y272" s="88"/>
      <c r="Z272" s="88"/>
      <c r="AA272" s="88"/>
      <c r="AB272" s="88"/>
      <c r="AC272" s="88"/>
      <c r="AD272" s="88"/>
      <c r="AE272" s="75">
        <f t="shared" si="187"/>
        <v>0</v>
      </c>
      <c r="AF272" s="75"/>
      <c r="AG272" s="88"/>
      <c r="AH272" s="88"/>
      <c r="AI272" s="88"/>
      <c r="AJ272" s="88"/>
      <c r="AK272" s="88"/>
      <c r="AL272" s="88"/>
      <c r="AM272" s="75">
        <f t="shared" si="188"/>
        <v>0</v>
      </c>
      <c r="AN272" s="74"/>
      <c r="AO272" s="88"/>
      <c r="AP272" s="88"/>
      <c r="AQ272" s="88"/>
      <c r="AR272" s="88"/>
      <c r="AS272" s="88"/>
      <c r="AT272" s="88"/>
      <c r="AU272" s="88">
        <f t="shared" si="189"/>
        <v>0</v>
      </c>
    </row>
    <row r="273" spans="1:47" x14ac:dyDescent="0.25">
      <c r="A273" s="89"/>
      <c r="B273" s="88"/>
      <c r="C273" s="88"/>
      <c r="D273" s="88"/>
      <c r="E273" s="90"/>
      <c r="F273" s="88"/>
      <c r="G273" s="88"/>
      <c r="H273" s="88"/>
      <c r="I273" s="75">
        <f t="shared" si="190"/>
        <v>244</v>
      </c>
      <c r="J273" s="74"/>
      <c r="K273" s="88"/>
      <c r="L273" s="88"/>
      <c r="M273" s="88"/>
      <c r="N273" s="88"/>
      <c r="O273" s="75">
        <f t="shared" si="186"/>
        <v>0</v>
      </c>
      <c r="P273" s="74"/>
      <c r="Q273" s="88"/>
      <c r="R273" s="88"/>
      <c r="S273" s="88"/>
      <c r="T273" s="88"/>
      <c r="U273" s="88"/>
      <c r="V273" s="88"/>
      <c r="W273" s="88"/>
      <c r="X273" s="88"/>
      <c r="Y273" s="88"/>
      <c r="Z273" s="88"/>
      <c r="AA273" s="88"/>
      <c r="AB273" s="88"/>
      <c r="AC273" s="88"/>
      <c r="AD273" s="88"/>
      <c r="AE273" s="75">
        <f t="shared" si="187"/>
        <v>0</v>
      </c>
      <c r="AF273" s="75"/>
      <c r="AG273" s="88"/>
      <c r="AH273" s="88"/>
      <c r="AI273" s="88"/>
      <c r="AJ273" s="88"/>
      <c r="AK273" s="88"/>
      <c r="AL273" s="88"/>
      <c r="AM273" s="75">
        <f t="shared" si="188"/>
        <v>0</v>
      </c>
      <c r="AN273" s="74"/>
      <c r="AO273" s="88"/>
      <c r="AP273" s="88"/>
      <c r="AQ273" s="88"/>
      <c r="AR273" s="88"/>
      <c r="AS273" s="88"/>
      <c r="AT273" s="88"/>
      <c r="AU273" s="88">
        <f t="shared" si="189"/>
        <v>0</v>
      </c>
    </row>
    <row r="274" spans="1:47" x14ac:dyDescent="0.25">
      <c r="A274" s="89"/>
      <c r="B274" s="88"/>
      <c r="C274" s="88"/>
      <c r="D274" s="88"/>
      <c r="E274" s="90"/>
      <c r="F274" s="88"/>
      <c r="G274" s="88"/>
      <c r="H274" s="88"/>
      <c r="I274" s="75">
        <f t="shared" si="190"/>
        <v>244</v>
      </c>
      <c r="J274" s="74"/>
      <c r="K274" s="88"/>
      <c r="L274" s="88"/>
      <c r="M274" s="88"/>
      <c r="N274" s="88"/>
      <c r="O274" s="75">
        <f t="shared" si="186"/>
        <v>0</v>
      </c>
      <c r="P274" s="74"/>
      <c r="Q274" s="88"/>
      <c r="R274" s="88"/>
      <c r="S274" s="88"/>
      <c r="T274" s="88"/>
      <c r="U274" s="88"/>
      <c r="V274" s="88"/>
      <c r="W274" s="88"/>
      <c r="X274" s="88"/>
      <c r="Y274" s="88"/>
      <c r="Z274" s="88"/>
      <c r="AA274" s="88"/>
      <c r="AB274" s="88"/>
      <c r="AC274" s="88"/>
      <c r="AD274" s="88"/>
      <c r="AE274" s="75">
        <f t="shared" si="187"/>
        <v>0</v>
      </c>
      <c r="AF274" s="75"/>
      <c r="AG274" s="88"/>
      <c r="AH274" s="88"/>
      <c r="AI274" s="88"/>
      <c r="AJ274" s="88"/>
      <c r="AK274" s="88"/>
      <c r="AL274" s="88"/>
      <c r="AM274" s="75">
        <f t="shared" si="188"/>
        <v>0</v>
      </c>
      <c r="AN274" s="74"/>
      <c r="AO274" s="88"/>
      <c r="AP274" s="88"/>
      <c r="AQ274" s="88"/>
      <c r="AR274" s="88"/>
      <c r="AS274" s="88"/>
      <c r="AT274" s="88"/>
      <c r="AU274" s="88">
        <f t="shared" si="189"/>
        <v>0</v>
      </c>
    </row>
    <row r="275" spans="1:47" ht="13.25" customHeight="1" x14ac:dyDescent="0.25">
      <c r="A275" s="341" t="s">
        <v>126</v>
      </c>
      <c r="B275" s="74"/>
      <c r="C275" s="74" t="s">
        <v>59</v>
      </c>
      <c r="D275" s="74"/>
      <c r="E275" s="91"/>
      <c r="F275" s="74"/>
      <c r="G275" s="75"/>
      <c r="H275" s="75"/>
      <c r="I275" s="75"/>
      <c r="J275" s="74"/>
      <c r="K275" s="75"/>
      <c r="L275" s="75"/>
      <c r="M275" s="75"/>
      <c r="N275" s="75"/>
      <c r="O275" s="75"/>
      <c r="P275" s="74"/>
      <c r="Q275" s="77"/>
      <c r="R275" s="77"/>
      <c r="S275" s="77"/>
      <c r="T275" s="77"/>
      <c r="U275" s="77"/>
      <c r="V275" s="77"/>
      <c r="W275" s="77"/>
      <c r="X275" s="77"/>
      <c r="Y275" s="77"/>
      <c r="Z275" s="77"/>
      <c r="AA275" s="77"/>
      <c r="AB275" s="77"/>
      <c r="AC275" s="77"/>
      <c r="AD275" s="77"/>
      <c r="AE275" s="75">
        <f t="shared" si="187"/>
        <v>0</v>
      </c>
      <c r="AF275" s="75"/>
      <c r="AG275" s="75"/>
      <c r="AH275" s="75"/>
      <c r="AI275" s="75"/>
      <c r="AJ275" s="75"/>
      <c r="AK275" s="75"/>
      <c r="AL275" s="75"/>
      <c r="AM275" s="75"/>
      <c r="AN275" s="74"/>
      <c r="AO275" s="77"/>
      <c r="AP275" s="77"/>
      <c r="AQ275" s="77"/>
      <c r="AR275" s="77"/>
      <c r="AS275" s="77"/>
      <c r="AT275" s="77"/>
      <c r="AU275" s="75">
        <f t="shared" si="189"/>
        <v>0</v>
      </c>
    </row>
    <row r="276" spans="1:47" s="3" customFormat="1" x14ac:dyDescent="0.25">
      <c r="A276" s="342"/>
      <c r="B276" s="74"/>
      <c r="C276" s="78" t="s">
        <v>69</v>
      </c>
      <c r="D276" s="74"/>
      <c r="E276" s="92"/>
      <c r="F276" s="74"/>
      <c r="G276" s="79">
        <f>SUM(G258:G275)</f>
        <v>0</v>
      </c>
      <c r="H276" s="79">
        <f>SUM(H258:H275)</f>
        <v>0</v>
      </c>
      <c r="I276" s="79"/>
      <c r="J276" s="80">
        <f t="shared" ref="J276:AH276" si="194">SUM(J258:J275)</f>
        <v>0</v>
      </c>
      <c r="K276" s="79">
        <f>SUM(K258:K274)</f>
        <v>0</v>
      </c>
      <c r="L276" s="79">
        <f t="shared" si="194"/>
        <v>0</v>
      </c>
      <c r="M276" s="79">
        <f t="shared" si="194"/>
        <v>0</v>
      </c>
      <c r="N276" s="79">
        <f t="shared" si="194"/>
        <v>0</v>
      </c>
      <c r="O276" s="79">
        <f t="shared" si="194"/>
        <v>0</v>
      </c>
      <c r="P276" s="80">
        <f t="shared" si="194"/>
        <v>0</v>
      </c>
      <c r="Q276" s="79">
        <f>SUM(Q258:Q275)</f>
        <v>0</v>
      </c>
      <c r="R276" s="79">
        <f>SUM(R258:R275)</f>
        <v>0</v>
      </c>
      <c r="S276" s="79">
        <f t="shared" ref="S276:AE276" si="195">SUM(S258:S275)</f>
        <v>0</v>
      </c>
      <c r="T276" s="79">
        <f t="shared" si="195"/>
        <v>0</v>
      </c>
      <c r="U276" s="79">
        <f t="shared" si="195"/>
        <v>0</v>
      </c>
      <c r="V276" s="79">
        <f t="shared" si="195"/>
        <v>0</v>
      </c>
      <c r="W276" s="79">
        <f t="shared" si="195"/>
        <v>0</v>
      </c>
      <c r="X276" s="79">
        <f t="shared" si="195"/>
        <v>0</v>
      </c>
      <c r="Y276" s="79">
        <f t="shared" si="195"/>
        <v>0</v>
      </c>
      <c r="Z276" s="79">
        <f>SUM(Z258:Z275)</f>
        <v>0</v>
      </c>
      <c r="AA276" s="79">
        <f>SUM(AA258:AA275)</f>
        <v>0</v>
      </c>
      <c r="AB276" s="79">
        <f>SUM(AB258:AB275)</f>
        <v>0</v>
      </c>
      <c r="AC276" s="79">
        <f>SUM(AC258:AC275)</f>
        <v>0</v>
      </c>
      <c r="AD276" s="79">
        <f t="shared" si="195"/>
        <v>0</v>
      </c>
      <c r="AE276" s="79">
        <f t="shared" si="195"/>
        <v>0</v>
      </c>
      <c r="AF276" s="79"/>
      <c r="AG276" s="79">
        <f t="shared" si="194"/>
        <v>0</v>
      </c>
      <c r="AH276" s="79">
        <f t="shared" si="194"/>
        <v>0</v>
      </c>
      <c r="AI276" s="79">
        <f t="shared" ref="AI276:AM276" si="196">SUM(AI258:AI275)</f>
        <v>0</v>
      </c>
      <c r="AJ276" s="79">
        <f t="shared" si="196"/>
        <v>0</v>
      </c>
      <c r="AK276" s="79">
        <f t="shared" si="196"/>
        <v>0</v>
      </c>
      <c r="AL276" s="79">
        <f t="shared" si="196"/>
        <v>0</v>
      </c>
      <c r="AM276" s="79">
        <f t="shared" si="196"/>
        <v>0</v>
      </c>
      <c r="AN276" s="80"/>
      <c r="AO276" s="79">
        <f t="shared" ref="AO276:AT276" si="197">SUM(AO258:AO275)</f>
        <v>0</v>
      </c>
      <c r="AP276" s="79">
        <f t="shared" si="197"/>
        <v>0</v>
      </c>
      <c r="AQ276" s="79">
        <f t="shared" si="197"/>
        <v>0</v>
      </c>
      <c r="AR276" s="79">
        <f t="shared" si="197"/>
        <v>0</v>
      </c>
      <c r="AS276" s="79">
        <f t="shared" si="197"/>
        <v>0</v>
      </c>
      <c r="AT276" s="79">
        <f t="shared" si="197"/>
        <v>0</v>
      </c>
      <c r="AU276" s="79">
        <f>SUM(AU258:AU275)</f>
        <v>0</v>
      </c>
    </row>
    <row r="277" spans="1:47" s="3" customFormat="1" ht="13" x14ac:dyDescent="0.25">
      <c r="A277" s="84" t="s">
        <v>141</v>
      </c>
      <c r="B277" s="74"/>
      <c r="C277" s="78" t="s">
        <v>61</v>
      </c>
      <c r="D277" s="74"/>
      <c r="E277" s="92"/>
      <c r="F277" s="74"/>
      <c r="G277" s="79">
        <f>G256+G276</f>
        <v>585</v>
      </c>
      <c r="H277" s="79">
        <f>H256+H276</f>
        <v>491</v>
      </c>
      <c r="I277" s="79"/>
      <c r="J277" s="80">
        <f t="shared" ref="J277:AH277" si="198">J256+J276</f>
        <v>0</v>
      </c>
      <c r="K277" s="79">
        <f t="shared" si="198"/>
        <v>1635</v>
      </c>
      <c r="L277" s="79">
        <f t="shared" si="198"/>
        <v>24.5</v>
      </c>
      <c r="M277" s="79">
        <f t="shared" si="198"/>
        <v>0</v>
      </c>
      <c r="N277" s="79">
        <f t="shared" si="198"/>
        <v>0</v>
      </c>
      <c r="O277" s="79">
        <f t="shared" si="198"/>
        <v>1659.5</v>
      </c>
      <c r="P277" s="80">
        <f t="shared" si="198"/>
        <v>0</v>
      </c>
      <c r="Q277" s="79">
        <f>Q256+Q276</f>
        <v>100</v>
      </c>
      <c r="R277" s="79">
        <f>R256+R276</f>
        <v>210</v>
      </c>
      <c r="S277" s="79">
        <f t="shared" ref="S277:AE277" si="199">S256+S276</f>
        <v>0</v>
      </c>
      <c r="T277" s="79">
        <f t="shared" si="199"/>
        <v>0</v>
      </c>
      <c r="U277" s="79">
        <f t="shared" si="199"/>
        <v>50</v>
      </c>
      <c r="V277" s="79">
        <f t="shared" si="199"/>
        <v>35.5</v>
      </c>
      <c r="W277" s="79">
        <f t="shared" si="199"/>
        <v>0</v>
      </c>
      <c r="X277" s="79">
        <f t="shared" si="199"/>
        <v>0</v>
      </c>
      <c r="Y277" s="79">
        <f t="shared" si="199"/>
        <v>0</v>
      </c>
      <c r="Z277" s="79">
        <f>Z256+Z276</f>
        <v>0</v>
      </c>
      <c r="AA277" s="79">
        <f>AA256+AA276</f>
        <v>0</v>
      </c>
      <c r="AB277" s="79">
        <f>AB256+AB276</f>
        <v>100</v>
      </c>
      <c r="AC277" s="79">
        <f>AC256+AC276</f>
        <v>0</v>
      </c>
      <c r="AD277" s="79">
        <f t="shared" si="199"/>
        <v>0</v>
      </c>
      <c r="AE277" s="79">
        <f t="shared" si="199"/>
        <v>495.5</v>
      </c>
      <c r="AF277" s="79"/>
      <c r="AG277" s="79">
        <f t="shared" si="198"/>
        <v>0</v>
      </c>
      <c r="AH277" s="79">
        <f t="shared" si="198"/>
        <v>20</v>
      </c>
      <c r="AI277" s="79">
        <f t="shared" ref="AI277:AM277" si="200">AI256+AI276</f>
        <v>0</v>
      </c>
      <c r="AJ277" s="79">
        <f t="shared" si="200"/>
        <v>0</v>
      </c>
      <c r="AK277" s="79">
        <f t="shared" si="200"/>
        <v>0</v>
      </c>
      <c r="AL277" s="79">
        <f t="shared" si="200"/>
        <v>0</v>
      </c>
      <c r="AM277" s="79">
        <f t="shared" si="200"/>
        <v>20</v>
      </c>
      <c r="AN277" s="80"/>
      <c r="AO277" s="79">
        <f t="shared" ref="AO277:AT277" si="201">AO256+AO276</f>
        <v>0</v>
      </c>
      <c r="AP277" s="79">
        <f t="shared" si="201"/>
        <v>20</v>
      </c>
      <c r="AQ277" s="79">
        <f t="shared" si="201"/>
        <v>0</v>
      </c>
      <c r="AR277" s="79">
        <f t="shared" si="201"/>
        <v>0</v>
      </c>
      <c r="AS277" s="79">
        <f t="shared" si="201"/>
        <v>0</v>
      </c>
      <c r="AT277" s="79">
        <f t="shared" si="201"/>
        <v>0</v>
      </c>
      <c r="AU277" s="79">
        <f>AU256+AU276</f>
        <v>20</v>
      </c>
    </row>
    <row r="278" spans="1:47" x14ac:dyDescent="0.25">
      <c r="A278" s="82"/>
      <c r="B278" s="82"/>
      <c r="C278" s="82" t="s">
        <v>129</v>
      </c>
      <c r="D278" s="82"/>
      <c r="E278" s="93" t="str">
        <f>A298</f>
        <v>Sharaf 14</v>
      </c>
      <c r="F278" s="74"/>
      <c r="G278" s="75"/>
      <c r="H278" s="75"/>
      <c r="I278" s="77"/>
      <c r="J278" s="74"/>
      <c r="K278" s="340" t="s">
        <v>128</v>
      </c>
      <c r="L278" s="340"/>
      <c r="M278" s="86" t="str">
        <f>A298</f>
        <v>Sharaf 14</v>
      </c>
      <c r="N278" s="75"/>
      <c r="O278" s="75"/>
      <c r="P278" s="74"/>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4"/>
      <c r="AO278" s="75"/>
      <c r="AP278" s="75"/>
      <c r="AQ278" s="75"/>
      <c r="AR278" s="75"/>
      <c r="AS278" s="75"/>
      <c r="AT278" s="75"/>
      <c r="AU278" s="75"/>
    </row>
    <row r="279" spans="1:47" x14ac:dyDescent="0.25">
      <c r="A279" s="89"/>
      <c r="B279" s="88"/>
      <c r="C279" s="88"/>
      <c r="D279" s="88"/>
      <c r="E279" s="90"/>
      <c r="F279" s="88"/>
      <c r="G279" s="88"/>
      <c r="H279" s="88"/>
      <c r="I279" s="75">
        <f>I274+G279-H279</f>
        <v>244</v>
      </c>
      <c r="J279" s="74"/>
      <c r="K279" s="88"/>
      <c r="L279" s="88"/>
      <c r="M279" s="88"/>
      <c r="N279" s="88"/>
      <c r="O279" s="75">
        <f t="shared" ref="O279:O295" si="202">+SUM(K279:N279)</f>
        <v>0</v>
      </c>
      <c r="P279" s="74"/>
      <c r="Q279" s="88"/>
      <c r="R279" s="88"/>
      <c r="S279" s="88"/>
      <c r="T279" s="88"/>
      <c r="U279" s="88"/>
      <c r="V279" s="88"/>
      <c r="W279" s="88"/>
      <c r="X279" s="88"/>
      <c r="Y279" s="88"/>
      <c r="Z279" s="88"/>
      <c r="AA279" s="88"/>
      <c r="AB279" s="88"/>
      <c r="AC279" s="88"/>
      <c r="AD279" s="88"/>
      <c r="AE279" s="75">
        <f t="shared" ref="AE279:AE296" si="203">+SUM(Q279:AD279)</f>
        <v>0</v>
      </c>
      <c r="AF279" s="75"/>
      <c r="AG279" s="88"/>
      <c r="AH279" s="88"/>
      <c r="AI279" s="88"/>
      <c r="AJ279" s="88"/>
      <c r="AK279" s="88"/>
      <c r="AL279" s="88"/>
      <c r="AM279" s="75">
        <f t="shared" ref="AM279:AM295" si="204">+SUM(AG279:AL279)</f>
        <v>0</v>
      </c>
      <c r="AN279" s="74"/>
      <c r="AO279" s="88"/>
      <c r="AP279" s="88"/>
      <c r="AQ279" s="88"/>
      <c r="AR279" s="88"/>
      <c r="AS279" s="88"/>
      <c r="AT279" s="88"/>
      <c r="AU279" s="88">
        <f t="shared" ref="AU279:AU296" si="205">+SUM(AO279:AT279)</f>
        <v>0</v>
      </c>
    </row>
    <row r="280" spans="1:47" x14ac:dyDescent="0.25">
      <c r="A280" s="89"/>
      <c r="B280" s="88"/>
      <c r="C280" s="88"/>
      <c r="D280" s="88"/>
      <c r="E280" s="90"/>
      <c r="F280" s="88"/>
      <c r="G280" s="88"/>
      <c r="H280" s="88"/>
      <c r="I280" s="75">
        <f t="shared" ref="I280:I295" si="206">I279+G280-H280</f>
        <v>244</v>
      </c>
      <c r="J280" s="74"/>
      <c r="K280" s="88"/>
      <c r="L280" s="88"/>
      <c r="M280" s="88"/>
      <c r="N280" s="88"/>
      <c r="O280" s="75">
        <f t="shared" si="202"/>
        <v>0</v>
      </c>
      <c r="P280" s="74"/>
      <c r="Q280" s="88"/>
      <c r="R280" s="88"/>
      <c r="S280" s="88"/>
      <c r="T280" s="88"/>
      <c r="U280" s="88"/>
      <c r="V280" s="88"/>
      <c r="W280" s="88"/>
      <c r="X280" s="88"/>
      <c r="Y280" s="88"/>
      <c r="Z280" s="88"/>
      <c r="AA280" s="88"/>
      <c r="AB280" s="88"/>
      <c r="AC280" s="88"/>
      <c r="AD280" s="88"/>
      <c r="AE280" s="75">
        <f t="shared" si="203"/>
        <v>0</v>
      </c>
      <c r="AF280" s="75"/>
      <c r="AG280" s="88"/>
      <c r="AH280" s="88"/>
      <c r="AI280" s="88"/>
      <c r="AJ280" s="88"/>
      <c r="AK280" s="88"/>
      <c r="AL280" s="88"/>
      <c r="AM280" s="75">
        <f t="shared" si="204"/>
        <v>0</v>
      </c>
      <c r="AN280" s="74"/>
      <c r="AO280" s="88"/>
      <c r="AP280" s="88"/>
      <c r="AQ280" s="88"/>
      <c r="AR280" s="88"/>
      <c r="AS280" s="88"/>
      <c r="AT280" s="88"/>
      <c r="AU280" s="88">
        <f t="shared" si="205"/>
        <v>0</v>
      </c>
    </row>
    <row r="281" spans="1:47" x14ac:dyDescent="0.25">
      <c r="A281" s="89"/>
      <c r="B281" s="88"/>
      <c r="C281" s="88"/>
      <c r="D281" s="88"/>
      <c r="E281" s="90"/>
      <c r="F281" s="88"/>
      <c r="G281" s="88"/>
      <c r="H281" s="88"/>
      <c r="I281" s="75">
        <f t="shared" si="206"/>
        <v>244</v>
      </c>
      <c r="J281" s="74"/>
      <c r="K281" s="88"/>
      <c r="L281" s="88"/>
      <c r="M281" s="88"/>
      <c r="N281" s="88"/>
      <c r="O281" s="75">
        <f t="shared" si="202"/>
        <v>0</v>
      </c>
      <c r="P281" s="74"/>
      <c r="Q281" s="88"/>
      <c r="R281" s="88"/>
      <c r="S281" s="88"/>
      <c r="T281" s="88"/>
      <c r="U281" s="88"/>
      <c r="V281" s="88"/>
      <c r="W281" s="88"/>
      <c r="X281" s="88"/>
      <c r="Y281" s="88"/>
      <c r="Z281" s="88"/>
      <c r="AA281" s="88"/>
      <c r="AB281" s="88"/>
      <c r="AC281" s="88"/>
      <c r="AD281" s="88"/>
      <c r="AE281" s="75">
        <f t="shared" si="203"/>
        <v>0</v>
      </c>
      <c r="AF281" s="75"/>
      <c r="AG281" s="88"/>
      <c r="AH281" s="88"/>
      <c r="AI281" s="88"/>
      <c r="AJ281" s="88"/>
      <c r="AK281" s="88"/>
      <c r="AL281" s="88"/>
      <c r="AM281" s="75">
        <f t="shared" si="204"/>
        <v>0</v>
      </c>
      <c r="AN281" s="74"/>
      <c r="AO281" s="88"/>
      <c r="AP281" s="88"/>
      <c r="AQ281" s="88"/>
      <c r="AR281" s="88"/>
      <c r="AS281" s="88"/>
      <c r="AT281" s="88"/>
      <c r="AU281" s="88">
        <f t="shared" si="205"/>
        <v>0</v>
      </c>
    </row>
    <row r="282" spans="1:47" x14ac:dyDescent="0.25">
      <c r="A282" s="89"/>
      <c r="B282" s="88"/>
      <c r="C282" s="88"/>
      <c r="D282" s="88"/>
      <c r="E282" s="90"/>
      <c r="F282" s="88"/>
      <c r="G282" s="88"/>
      <c r="H282" s="88"/>
      <c r="I282" s="75">
        <f t="shared" si="206"/>
        <v>244</v>
      </c>
      <c r="J282" s="74"/>
      <c r="K282" s="88"/>
      <c r="L282" s="88"/>
      <c r="M282" s="88"/>
      <c r="N282" s="88"/>
      <c r="O282" s="75">
        <f t="shared" si="202"/>
        <v>0</v>
      </c>
      <c r="P282" s="74"/>
      <c r="Q282" s="88"/>
      <c r="R282" s="88"/>
      <c r="S282" s="88"/>
      <c r="T282" s="88"/>
      <c r="U282" s="88"/>
      <c r="V282" s="88"/>
      <c r="W282" s="88"/>
      <c r="X282" s="88"/>
      <c r="Y282" s="88"/>
      <c r="Z282" s="88"/>
      <c r="AA282" s="88"/>
      <c r="AB282" s="88"/>
      <c r="AC282" s="88"/>
      <c r="AD282" s="88"/>
      <c r="AE282" s="75">
        <f t="shared" si="203"/>
        <v>0</v>
      </c>
      <c r="AF282" s="75"/>
      <c r="AG282" s="88"/>
      <c r="AH282" s="88"/>
      <c r="AI282" s="88"/>
      <c r="AJ282" s="88"/>
      <c r="AK282" s="88"/>
      <c r="AL282" s="88"/>
      <c r="AM282" s="75">
        <f t="shared" si="204"/>
        <v>0</v>
      </c>
      <c r="AN282" s="74"/>
      <c r="AO282" s="88"/>
      <c r="AP282" s="88"/>
      <c r="AQ282" s="88"/>
      <c r="AR282" s="88"/>
      <c r="AS282" s="88"/>
      <c r="AT282" s="88"/>
      <c r="AU282" s="88">
        <f t="shared" si="205"/>
        <v>0</v>
      </c>
    </row>
    <row r="283" spans="1:47" x14ac:dyDescent="0.25">
      <c r="A283" s="89"/>
      <c r="B283" s="88"/>
      <c r="C283" s="88"/>
      <c r="D283" s="88"/>
      <c r="E283" s="90"/>
      <c r="F283" s="88"/>
      <c r="G283" s="88"/>
      <c r="H283" s="88"/>
      <c r="I283" s="75">
        <f t="shared" si="206"/>
        <v>244</v>
      </c>
      <c r="J283" s="74"/>
      <c r="K283" s="88"/>
      <c r="L283" s="88"/>
      <c r="M283" s="88"/>
      <c r="N283" s="88"/>
      <c r="O283" s="75">
        <f t="shared" si="202"/>
        <v>0</v>
      </c>
      <c r="P283" s="74"/>
      <c r="Q283" s="88"/>
      <c r="R283" s="88"/>
      <c r="S283" s="88"/>
      <c r="T283" s="88"/>
      <c r="U283" s="88"/>
      <c r="V283" s="88"/>
      <c r="W283" s="88"/>
      <c r="X283" s="88"/>
      <c r="Y283" s="88"/>
      <c r="Z283" s="88"/>
      <c r="AA283" s="88"/>
      <c r="AB283" s="88"/>
      <c r="AC283" s="88"/>
      <c r="AD283" s="88"/>
      <c r="AE283" s="75">
        <f t="shared" si="203"/>
        <v>0</v>
      </c>
      <c r="AF283" s="75"/>
      <c r="AG283" s="88"/>
      <c r="AH283" s="88"/>
      <c r="AI283" s="88"/>
      <c r="AJ283" s="88"/>
      <c r="AK283" s="88"/>
      <c r="AL283" s="88"/>
      <c r="AM283" s="75">
        <f t="shared" si="204"/>
        <v>0</v>
      </c>
      <c r="AN283" s="74"/>
      <c r="AO283" s="88"/>
      <c r="AP283" s="88"/>
      <c r="AQ283" s="88"/>
      <c r="AR283" s="88"/>
      <c r="AS283" s="88"/>
      <c r="AT283" s="88"/>
      <c r="AU283" s="88">
        <f t="shared" si="205"/>
        <v>0</v>
      </c>
    </row>
    <row r="284" spans="1:47" x14ac:dyDescent="0.25">
      <c r="A284" s="89"/>
      <c r="B284" s="88"/>
      <c r="C284" s="88"/>
      <c r="D284" s="88"/>
      <c r="E284" s="90"/>
      <c r="F284" s="88"/>
      <c r="G284" s="88"/>
      <c r="H284" s="88"/>
      <c r="I284" s="75">
        <f t="shared" si="206"/>
        <v>244</v>
      </c>
      <c r="J284" s="74"/>
      <c r="K284" s="88"/>
      <c r="L284" s="88"/>
      <c r="M284" s="88"/>
      <c r="N284" s="88"/>
      <c r="O284" s="75">
        <f t="shared" si="202"/>
        <v>0</v>
      </c>
      <c r="P284" s="74"/>
      <c r="Q284" s="88"/>
      <c r="R284" s="88"/>
      <c r="S284" s="88"/>
      <c r="T284" s="88"/>
      <c r="U284" s="88"/>
      <c r="V284" s="88"/>
      <c r="W284" s="88"/>
      <c r="X284" s="88"/>
      <c r="Y284" s="88"/>
      <c r="Z284" s="88"/>
      <c r="AA284" s="88"/>
      <c r="AB284" s="88"/>
      <c r="AC284" s="88"/>
      <c r="AD284" s="88"/>
      <c r="AE284" s="75">
        <f t="shared" si="203"/>
        <v>0</v>
      </c>
      <c r="AF284" s="75"/>
      <c r="AG284" s="88"/>
      <c r="AH284" s="88"/>
      <c r="AI284" s="88"/>
      <c r="AJ284" s="88"/>
      <c r="AK284" s="88"/>
      <c r="AL284" s="88"/>
      <c r="AM284" s="75">
        <f t="shared" si="204"/>
        <v>0</v>
      </c>
      <c r="AN284" s="74"/>
      <c r="AO284" s="88"/>
      <c r="AP284" s="88"/>
      <c r="AQ284" s="88"/>
      <c r="AR284" s="88"/>
      <c r="AS284" s="88"/>
      <c r="AT284" s="88"/>
      <c r="AU284" s="88">
        <f t="shared" si="205"/>
        <v>0</v>
      </c>
    </row>
    <row r="285" spans="1:47" x14ac:dyDescent="0.25">
      <c r="A285" s="89"/>
      <c r="B285" s="88"/>
      <c r="C285" s="88"/>
      <c r="D285" s="88"/>
      <c r="E285" s="90"/>
      <c r="F285" s="88"/>
      <c r="G285" s="88"/>
      <c r="H285" s="88"/>
      <c r="I285" s="75">
        <f t="shared" si="206"/>
        <v>244</v>
      </c>
      <c r="J285" s="74"/>
      <c r="K285" s="88"/>
      <c r="L285" s="88"/>
      <c r="M285" s="88"/>
      <c r="N285" s="88"/>
      <c r="O285" s="75">
        <f t="shared" si="202"/>
        <v>0</v>
      </c>
      <c r="P285" s="74"/>
      <c r="Q285" s="88"/>
      <c r="R285" s="88"/>
      <c r="S285" s="88"/>
      <c r="T285" s="88"/>
      <c r="U285" s="88"/>
      <c r="V285" s="88"/>
      <c r="W285" s="88"/>
      <c r="X285" s="88"/>
      <c r="Y285" s="88"/>
      <c r="Z285" s="88"/>
      <c r="AA285" s="88"/>
      <c r="AB285" s="88"/>
      <c r="AC285" s="88"/>
      <c r="AD285" s="88"/>
      <c r="AE285" s="75">
        <f t="shared" si="203"/>
        <v>0</v>
      </c>
      <c r="AF285" s="75"/>
      <c r="AG285" s="88"/>
      <c r="AH285" s="88"/>
      <c r="AI285" s="88"/>
      <c r="AJ285" s="88"/>
      <c r="AK285" s="88"/>
      <c r="AL285" s="88"/>
      <c r="AM285" s="75">
        <f t="shared" si="204"/>
        <v>0</v>
      </c>
      <c r="AN285" s="74"/>
      <c r="AO285" s="88"/>
      <c r="AP285" s="88"/>
      <c r="AQ285" s="88"/>
      <c r="AR285" s="88"/>
      <c r="AS285" s="88"/>
      <c r="AT285" s="88"/>
      <c r="AU285" s="88">
        <f t="shared" si="205"/>
        <v>0</v>
      </c>
    </row>
    <row r="286" spans="1:47" x14ac:dyDescent="0.25">
      <c r="A286" s="89"/>
      <c r="B286" s="88"/>
      <c r="C286" s="88"/>
      <c r="D286" s="88"/>
      <c r="E286" s="90"/>
      <c r="F286" s="88"/>
      <c r="G286" s="88"/>
      <c r="H286" s="88"/>
      <c r="I286" s="75">
        <f t="shared" si="206"/>
        <v>244</v>
      </c>
      <c r="J286" s="74"/>
      <c r="K286" s="88"/>
      <c r="L286" s="88"/>
      <c r="M286" s="88"/>
      <c r="N286" s="88"/>
      <c r="O286" s="75">
        <f t="shared" si="202"/>
        <v>0</v>
      </c>
      <c r="P286" s="74"/>
      <c r="Q286" s="88"/>
      <c r="R286" s="88"/>
      <c r="S286" s="88"/>
      <c r="T286" s="88"/>
      <c r="U286" s="88"/>
      <c r="V286" s="88"/>
      <c r="W286" s="88"/>
      <c r="X286" s="88"/>
      <c r="Y286" s="88"/>
      <c r="Z286" s="88"/>
      <c r="AA286" s="88"/>
      <c r="AB286" s="88"/>
      <c r="AC286" s="88"/>
      <c r="AD286" s="88"/>
      <c r="AE286" s="75">
        <f t="shared" ref="AE286:AE288" si="207">+SUM(Q286:AD286)</f>
        <v>0</v>
      </c>
      <c r="AF286" s="75"/>
      <c r="AG286" s="88"/>
      <c r="AH286" s="88"/>
      <c r="AI286" s="88"/>
      <c r="AJ286" s="88"/>
      <c r="AK286" s="88"/>
      <c r="AL286" s="88"/>
      <c r="AM286" s="75">
        <f t="shared" ref="AM286:AM288" si="208">+SUM(AG286:AL286)</f>
        <v>0</v>
      </c>
      <c r="AN286" s="74"/>
      <c r="AO286" s="88"/>
      <c r="AP286" s="88"/>
      <c r="AQ286" s="88"/>
      <c r="AR286" s="88"/>
      <c r="AS286" s="88"/>
      <c r="AT286" s="88"/>
      <c r="AU286" s="88">
        <f t="shared" ref="AU286:AU288" si="209">+SUM(AO286:AT286)</f>
        <v>0</v>
      </c>
    </row>
    <row r="287" spans="1:47" x14ac:dyDescent="0.25">
      <c r="A287" s="89"/>
      <c r="B287" s="88"/>
      <c r="C287" s="88"/>
      <c r="D287" s="88"/>
      <c r="E287" s="90"/>
      <c r="F287" s="88"/>
      <c r="G287" s="88"/>
      <c r="H287" s="88"/>
      <c r="I287" s="75">
        <f t="shared" si="206"/>
        <v>244</v>
      </c>
      <c r="J287" s="74"/>
      <c r="K287" s="88"/>
      <c r="L287" s="88"/>
      <c r="M287" s="88"/>
      <c r="N287" s="88"/>
      <c r="O287" s="75">
        <f t="shared" si="202"/>
        <v>0</v>
      </c>
      <c r="P287" s="74"/>
      <c r="Q287" s="88"/>
      <c r="R287" s="88"/>
      <c r="S287" s="88"/>
      <c r="T287" s="88"/>
      <c r="U287" s="88"/>
      <c r="V287" s="88"/>
      <c r="W287" s="88"/>
      <c r="X287" s="88"/>
      <c r="Y287" s="88"/>
      <c r="Z287" s="88"/>
      <c r="AA287" s="88"/>
      <c r="AB287" s="88"/>
      <c r="AC287" s="88"/>
      <c r="AD287" s="88"/>
      <c r="AE287" s="75">
        <f t="shared" si="207"/>
        <v>0</v>
      </c>
      <c r="AF287" s="75"/>
      <c r="AG287" s="88"/>
      <c r="AH287" s="88"/>
      <c r="AI287" s="88"/>
      <c r="AJ287" s="88"/>
      <c r="AK287" s="88"/>
      <c r="AL287" s="88"/>
      <c r="AM287" s="75">
        <f t="shared" si="208"/>
        <v>0</v>
      </c>
      <c r="AN287" s="74"/>
      <c r="AO287" s="88"/>
      <c r="AP287" s="88"/>
      <c r="AQ287" s="88"/>
      <c r="AR287" s="88"/>
      <c r="AS287" s="88"/>
      <c r="AT287" s="88"/>
      <c r="AU287" s="88">
        <f t="shared" si="209"/>
        <v>0</v>
      </c>
    </row>
    <row r="288" spans="1:47" x14ac:dyDescent="0.25">
      <c r="A288" s="89"/>
      <c r="B288" s="88"/>
      <c r="C288" s="88"/>
      <c r="D288" s="88"/>
      <c r="E288" s="90"/>
      <c r="F288" s="88"/>
      <c r="G288" s="88"/>
      <c r="H288" s="88"/>
      <c r="I288" s="75">
        <f t="shared" si="206"/>
        <v>244</v>
      </c>
      <c r="J288" s="74"/>
      <c r="K288" s="88"/>
      <c r="L288" s="88"/>
      <c r="M288" s="88"/>
      <c r="N288" s="88"/>
      <c r="O288" s="75">
        <f t="shared" si="202"/>
        <v>0</v>
      </c>
      <c r="P288" s="74"/>
      <c r="Q288" s="88"/>
      <c r="R288" s="88"/>
      <c r="S288" s="88"/>
      <c r="T288" s="88"/>
      <c r="U288" s="88"/>
      <c r="V288" s="88"/>
      <c r="W288" s="88"/>
      <c r="X288" s="88"/>
      <c r="Y288" s="88"/>
      <c r="Z288" s="88"/>
      <c r="AA288" s="88"/>
      <c r="AB288" s="88"/>
      <c r="AC288" s="88"/>
      <c r="AD288" s="88"/>
      <c r="AE288" s="75">
        <f t="shared" si="207"/>
        <v>0</v>
      </c>
      <c r="AF288" s="75"/>
      <c r="AG288" s="88"/>
      <c r="AH288" s="88"/>
      <c r="AI288" s="88"/>
      <c r="AJ288" s="88"/>
      <c r="AK288" s="88"/>
      <c r="AL288" s="88"/>
      <c r="AM288" s="75">
        <f t="shared" si="208"/>
        <v>0</v>
      </c>
      <c r="AN288" s="74"/>
      <c r="AO288" s="88"/>
      <c r="AP288" s="88"/>
      <c r="AQ288" s="88"/>
      <c r="AR288" s="88"/>
      <c r="AS288" s="88"/>
      <c r="AT288" s="88"/>
      <c r="AU288" s="88">
        <f t="shared" si="209"/>
        <v>0</v>
      </c>
    </row>
    <row r="289" spans="1:47" x14ac:dyDescent="0.25">
      <c r="A289" s="89"/>
      <c r="B289" s="88"/>
      <c r="C289" s="88"/>
      <c r="D289" s="88"/>
      <c r="E289" s="90"/>
      <c r="F289" s="88"/>
      <c r="G289" s="88"/>
      <c r="H289" s="88"/>
      <c r="I289" s="75">
        <f t="shared" si="206"/>
        <v>244</v>
      </c>
      <c r="J289" s="74"/>
      <c r="K289" s="88"/>
      <c r="L289" s="88"/>
      <c r="M289" s="88"/>
      <c r="N289" s="88"/>
      <c r="O289" s="75">
        <f t="shared" si="202"/>
        <v>0</v>
      </c>
      <c r="P289" s="74"/>
      <c r="Q289" s="88"/>
      <c r="R289" s="88"/>
      <c r="S289" s="88"/>
      <c r="T289" s="88"/>
      <c r="U289" s="88"/>
      <c r="V289" s="88"/>
      <c r="W289" s="88"/>
      <c r="X289" s="88"/>
      <c r="Y289" s="88"/>
      <c r="Z289" s="88"/>
      <c r="AA289" s="88"/>
      <c r="AB289" s="88"/>
      <c r="AC289" s="88"/>
      <c r="AD289" s="88"/>
      <c r="AE289" s="75">
        <f t="shared" si="203"/>
        <v>0</v>
      </c>
      <c r="AF289" s="75"/>
      <c r="AG289" s="88"/>
      <c r="AH289" s="88"/>
      <c r="AI289" s="88"/>
      <c r="AJ289" s="88"/>
      <c r="AK289" s="88"/>
      <c r="AL289" s="88"/>
      <c r="AM289" s="75">
        <f t="shared" si="204"/>
        <v>0</v>
      </c>
      <c r="AN289" s="74"/>
      <c r="AO289" s="88"/>
      <c r="AP289" s="88"/>
      <c r="AQ289" s="88"/>
      <c r="AR289" s="88"/>
      <c r="AS289" s="88"/>
      <c r="AT289" s="88"/>
      <c r="AU289" s="88">
        <f t="shared" si="205"/>
        <v>0</v>
      </c>
    </row>
    <row r="290" spans="1:47" x14ac:dyDescent="0.25">
      <c r="A290" s="89"/>
      <c r="B290" s="88"/>
      <c r="C290" s="88"/>
      <c r="D290" s="88"/>
      <c r="E290" s="90"/>
      <c r="F290" s="88"/>
      <c r="G290" s="88"/>
      <c r="H290" s="88"/>
      <c r="I290" s="75">
        <f t="shared" si="206"/>
        <v>244</v>
      </c>
      <c r="J290" s="74"/>
      <c r="K290" s="88"/>
      <c r="L290" s="88"/>
      <c r="M290" s="88"/>
      <c r="N290" s="88"/>
      <c r="O290" s="75">
        <f t="shared" si="202"/>
        <v>0</v>
      </c>
      <c r="P290" s="74"/>
      <c r="Q290" s="88"/>
      <c r="R290" s="88"/>
      <c r="S290" s="88"/>
      <c r="T290" s="88"/>
      <c r="U290" s="88"/>
      <c r="V290" s="88"/>
      <c r="W290" s="88"/>
      <c r="X290" s="88"/>
      <c r="Y290" s="88"/>
      <c r="Z290" s="88"/>
      <c r="AA290" s="88"/>
      <c r="AB290" s="88"/>
      <c r="AC290" s="88"/>
      <c r="AD290" s="88"/>
      <c r="AE290" s="75">
        <f t="shared" si="203"/>
        <v>0</v>
      </c>
      <c r="AF290" s="75"/>
      <c r="AG290" s="88"/>
      <c r="AH290" s="88"/>
      <c r="AI290" s="88"/>
      <c r="AJ290" s="88"/>
      <c r="AK290" s="88"/>
      <c r="AL290" s="88"/>
      <c r="AM290" s="75">
        <f t="shared" si="204"/>
        <v>0</v>
      </c>
      <c r="AN290" s="74"/>
      <c r="AO290" s="88"/>
      <c r="AP290" s="88"/>
      <c r="AQ290" s="88"/>
      <c r="AR290" s="88"/>
      <c r="AS290" s="88"/>
      <c r="AT290" s="88"/>
      <c r="AU290" s="88">
        <f t="shared" si="205"/>
        <v>0</v>
      </c>
    </row>
    <row r="291" spans="1:47" x14ac:dyDescent="0.25">
      <c r="A291" s="89"/>
      <c r="B291" s="88"/>
      <c r="C291" s="88"/>
      <c r="D291" s="88"/>
      <c r="E291" s="90"/>
      <c r="F291" s="88"/>
      <c r="G291" s="88"/>
      <c r="H291" s="88"/>
      <c r="I291" s="75">
        <f t="shared" si="206"/>
        <v>244</v>
      </c>
      <c r="J291" s="74"/>
      <c r="K291" s="88"/>
      <c r="L291" s="88"/>
      <c r="M291" s="88"/>
      <c r="N291" s="88"/>
      <c r="O291" s="75">
        <f t="shared" si="202"/>
        <v>0</v>
      </c>
      <c r="P291" s="74"/>
      <c r="Q291" s="88"/>
      <c r="R291" s="88"/>
      <c r="S291" s="88"/>
      <c r="T291" s="88"/>
      <c r="U291" s="88"/>
      <c r="V291" s="88"/>
      <c r="W291" s="88"/>
      <c r="X291" s="88"/>
      <c r="Y291" s="88"/>
      <c r="Z291" s="88"/>
      <c r="AA291" s="88"/>
      <c r="AB291" s="88"/>
      <c r="AC291" s="88"/>
      <c r="AD291" s="88"/>
      <c r="AE291" s="75">
        <f t="shared" si="203"/>
        <v>0</v>
      </c>
      <c r="AF291" s="75"/>
      <c r="AG291" s="88"/>
      <c r="AH291" s="88"/>
      <c r="AI291" s="88"/>
      <c r="AJ291" s="88"/>
      <c r="AK291" s="88"/>
      <c r="AL291" s="88"/>
      <c r="AM291" s="75">
        <f t="shared" si="204"/>
        <v>0</v>
      </c>
      <c r="AN291" s="74"/>
      <c r="AO291" s="88"/>
      <c r="AP291" s="88"/>
      <c r="AQ291" s="88"/>
      <c r="AR291" s="88"/>
      <c r="AS291" s="88"/>
      <c r="AT291" s="88"/>
      <c r="AU291" s="88">
        <f t="shared" si="205"/>
        <v>0</v>
      </c>
    </row>
    <row r="292" spans="1:47" x14ac:dyDescent="0.25">
      <c r="A292" s="89"/>
      <c r="B292" s="88"/>
      <c r="C292" s="88"/>
      <c r="D292" s="88"/>
      <c r="E292" s="90"/>
      <c r="F292" s="88"/>
      <c r="G292" s="88"/>
      <c r="H292" s="88"/>
      <c r="I292" s="75">
        <f t="shared" si="206"/>
        <v>244</v>
      </c>
      <c r="J292" s="74"/>
      <c r="K292" s="88"/>
      <c r="L292" s="88"/>
      <c r="M292" s="88"/>
      <c r="N292" s="88"/>
      <c r="O292" s="75">
        <f t="shared" si="202"/>
        <v>0</v>
      </c>
      <c r="P292" s="74"/>
      <c r="Q292" s="88"/>
      <c r="R292" s="88"/>
      <c r="S292" s="88"/>
      <c r="T292" s="88"/>
      <c r="U292" s="88"/>
      <c r="V292" s="88"/>
      <c r="W292" s="88"/>
      <c r="X292" s="88"/>
      <c r="Y292" s="88"/>
      <c r="Z292" s="88"/>
      <c r="AA292" s="88"/>
      <c r="AB292" s="88"/>
      <c r="AC292" s="88"/>
      <c r="AD292" s="88"/>
      <c r="AE292" s="75">
        <f t="shared" si="203"/>
        <v>0</v>
      </c>
      <c r="AF292" s="75"/>
      <c r="AG292" s="88"/>
      <c r="AH292" s="88"/>
      <c r="AI292" s="88"/>
      <c r="AJ292" s="88"/>
      <c r="AK292" s="88"/>
      <c r="AL292" s="88"/>
      <c r="AM292" s="75">
        <f t="shared" si="204"/>
        <v>0</v>
      </c>
      <c r="AN292" s="74"/>
      <c r="AO292" s="88"/>
      <c r="AP292" s="88"/>
      <c r="AQ292" s="88"/>
      <c r="AR292" s="88"/>
      <c r="AS292" s="88"/>
      <c r="AT292" s="88"/>
      <c r="AU292" s="88">
        <f t="shared" si="205"/>
        <v>0</v>
      </c>
    </row>
    <row r="293" spans="1:47" x14ac:dyDescent="0.25">
      <c r="A293" s="89"/>
      <c r="B293" s="88"/>
      <c r="C293" s="88"/>
      <c r="D293" s="88"/>
      <c r="E293" s="90"/>
      <c r="F293" s="88"/>
      <c r="G293" s="88"/>
      <c r="H293" s="88"/>
      <c r="I293" s="75">
        <f t="shared" si="206"/>
        <v>244</v>
      </c>
      <c r="J293" s="74"/>
      <c r="K293" s="88"/>
      <c r="L293" s="88"/>
      <c r="M293" s="88"/>
      <c r="N293" s="88"/>
      <c r="O293" s="75">
        <f t="shared" si="202"/>
        <v>0</v>
      </c>
      <c r="P293" s="74"/>
      <c r="Q293" s="88"/>
      <c r="R293" s="88"/>
      <c r="S293" s="88"/>
      <c r="T293" s="88"/>
      <c r="U293" s="88"/>
      <c r="V293" s="88"/>
      <c r="W293" s="88"/>
      <c r="X293" s="88"/>
      <c r="Y293" s="88"/>
      <c r="Z293" s="88"/>
      <c r="AA293" s="88"/>
      <c r="AB293" s="88"/>
      <c r="AC293" s="88"/>
      <c r="AD293" s="88"/>
      <c r="AE293" s="75">
        <f t="shared" si="203"/>
        <v>0</v>
      </c>
      <c r="AF293" s="75"/>
      <c r="AG293" s="88"/>
      <c r="AH293" s="88"/>
      <c r="AI293" s="88"/>
      <c r="AJ293" s="88"/>
      <c r="AK293" s="88"/>
      <c r="AL293" s="88"/>
      <c r="AM293" s="75">
        <f t="shared" si="204"/>
        <v>0</v>
      </c>
      <c r="AN293" s="74"/>
      <c r="AO293" s="88"/>
      <c r="AP293" s="88"/>
      <c r="AQ293" s="88"/>
      <c r="AR293" s="88"/>
      <c r="AS293" s="88"/>
      <c r="AT293" s="88"/>
      <c r="AU293" s="88">
        <f t="shared" si="205"/>
        <v>0</v>
      </c>
    </row>
    <row r="294" spans="1:47" x14ac:dyDescent="0.25">
      <c r="A294" s="89"/>
      <c r="B294" s="88"/>
      <c r="C294" s="88"/>
      <c r="D294" s="88"/>
      <c r="E294" s="90"/>
      <c r="F294" s="88"/>
      <c r="G294" s="88"/>
      <c r="H294" s="88"/>
      <c r="I294" s="75">
        <f t="shared" si="206"/>
        <v>244</v>
      </c>
      <c r="J294" s="74"/>
      <c r="K294" s="88"/>
      <c r="L294" s="88"/>
      <c r="M294" s="88"/>
      <c r="N294" s="88"/>
      <c r="O294" s="75">
        <f t="shared" si="202"/>
        <v>0</v>
      </c>
      <c r="P294" s="74"/>
      <c r="Q294" s="88"/>
      <c r="R294" s="88"/>
      <c r="S294" s="88"/>
      <c r="T294" s="88"/>
      <c r="U294" s="88"/>
      <c r="V294" s="88"/>
      <c r="W294" s="88"/>
      <c r="X294" s="88"/>
      <c r="Y294" s="88"/>
      <c r="Z294" s="88"/>
      <c r="AA294" s="88"/>
      <c r="AB294" s="88"/>
      <c r="AC294" s="88"/>
      <c r="AD294" s="88"/>
      <c r="AE294" s="75">
        <f t="shared" si="203"/>
        <v>0</v>
      </c>
      <c r="AF294" s="75"/>
      <c r="AG294" s="88"/>
      <c r="AH294" s="88"/>
      <c r="AI294" s="88"/>
      <c r="AJ294" s="88"/>
      <c r="AK294" s="88"/>
      <c r="AL294" s="88"/>
      <c r="AM294" s="75">
        <f t="shared" si="204"/>
        <v>0</v>
      </c>
      <c r="AN294" s="74"/>
      <c r="AO294" s="88"/>
      <c r="AP294" s="88"/>
      <c r="AQ294" s="88"/>
      <c r="AR294" s="88"/>
      <c r="AS294" s="88"/>
      <c r="AT294" s="88"/>
      <c r="AU294" s="88">
        <f t="shared" si="205"/>
        <v>0</v>
      </c>
    </row>
    <row r="295" spans="1:47" x14ac:dyDescent="0.25">
      <c r="A295" s="89"/>
      <c r="B295" s="88"/>
      <c r="C295" s="88"/>
      <c r="D295" s="88"/>
      <c r="E295" s="90"/>
      <c r="F295" s="88"/>
      <c r="G295" s="88"/>
      <c r="H295" s="88"/>
      <c r="I295" s="75">
        <f t="shared" si="206"/>
        <v>244</v>
      </c>
      <c r="J295" s="74"/>
      <c r="K295" s="88"/>
      <c r="L295" s="88"/>
      <c r="M295" s="88"/>
      <c r="N295" s="88"/>
      <c r="O295" s="75">
        <f t="shared" si="202"/>
        <v>0</v>
      </c>
      <c r="P295" s="74"/>
      <c r="Q295" s="88"/>
      <c r="R295" s="88"/>
      <c r="S295" s="88"/>
      <c r="T295" s="88"/>
      <c r="U295" s="88"/>
      <c r="V295" s="88"/>
      <c r="W295" s="88"/>
      <c r="X295" s="88"/>
      <c r="Y295" s="88"/>
      <c r="Z295" s="88"/>
      <c r="AA295" s="88"/>
      <c r="AB295" s="88"/>
      <c r="AC295" s="88"/>
      <c r="AD295" s="88"/>
      <c r="AE295" s="75">
        <f t="shared" si="203"/>
        <v>0</v>
      </c>
      <c r="AF295" s="75"/>
      <c r="AG295" s="88"/>
      <c r="AH295" s="88"/>
      <c r="AI295" s="88"/>
      <c r="AJ295" s="88"/>
      <c r="AK295" s="88"/>
      <c r="AL295" s="88"/>
      <c r="AM295" s="75">
        <f t="shared" si="204"/>
        <v>0</v>
      </c>
      <c r="AN295" s="74"/>
      <c r="AO295" s="88"/>
      <c r="AP295" s="88"/>
      <c r="AQ295" s="88"/>
      <c r="AR295" s="88"/>
      <c r="AS295" s="88"/>
      <c r="AT295" s="88"/>
      <c r="AU295" s="88">
        <f t="shared" si="205"/>
        <v>0</v>
      </c>
    </row>
    <row r="296" spans="1:47" ht="13.25" customHeight="1" x14ac:dyDescent="0.25">
      <c r="A296" s="341" t="s">
        <v>126</v>
      </c>
      <c r="B296" s="74"/>
      <c r="C296" s="74" t="s">
        <v>59</v>
      </c>
      <c r="D296" s="74"/>
      <c r="E296" s="91"/>
      <c r="F296" s="74"/>
      <c r="G296" s="75"/>
      <c r="H296" s="75"/>
      <c r="I296" s="75"/>
      <c r="J296" s="74"/>
      <c r="K296" s="75"/>
      <c r="L296" s="75"/>
      <c r="M296" s="75"/>
      <c r="N296" s="75"/>
      <c r="O296" s="75"/>
      <c r="P296" s="74"/>
      <c r="Q296" s="77"/>
      <c r="R296" s="77"/>
      <c r="S296" s="77"/>
      <c r="T296" s="77"/>
      <c r="U296" s="77"/>
      <c r="V296" s="77"/>
      <c r="W296" s="77"/>
      <c r="X296" s="77"/>
      <c r="Y296" s="77"/>
      <c r="Z296" s="77"/>
      <c r="AA296" s="77"/>
      <c r="AB296" s="77"/>
      <c r="AC296" s="77"/>
      <c r="AD296" s="77"/>
      <c r="AE296" s="75">
        <f t="shared" si="203"/>
        <v>0</v>
      </c>
      <c r="AF296" s="75"/>
      <c r="AG296" s="75"/>
      <c r="AH296" s="75"/>
      <c r="AI296" s="75"/>
      <c r="AJ296" s="75"/>
      <c r="AK296" s="75"/>
      <c r="AL296" s="75"/>
      <c r="AM296" s="75"/>
      <c r="AN296" s="74"/>
      <c r="AO296" s="77"/>
      <c r="AP296" s="77"/>
      <c r="AQ296" s="77"/>
      <c r="AR296" s="77"/>
      <c r="AS296" s="77"/>
      <c r="AT296" s="77"/>
      <c r="AU296" s="75">
        <f t="shared" si="205"/>
        <v>0</v>
      </c>
    </row>
    <row r="297" spans="1:47" s="3" customFormat="1" x14ac:dyDescent="0.25">
      <c r="A297" s="342"/>
      <c r="B297" s="74"/>
      <c r="C297" s="78" t="s">
        <v>70</v>
      </c>
      <c r="D297" s="74"/>
      <c r="E297" s="92"/>
      <c r="F297" s="74"/>
      <c r="G297" s="79">
        <f>SUM(G279:G296)</f>
        <v>0</v>
      </c>
      <c r="H297" s="79">
        <f>SUM(H279:H296)</f>
        <v>0</v>
      </c>
      <c r="I297" s="79"/>
      <c r="J297" s="80">
        <f t="shared" ref="J297:AH297" si="210">SUM(J279:J296)</f>
        <v>0</v>
      </c>
      <c r="K297" s="79">
        <f>SUM(K279:K295)</f>
        <v>0</v>
      </c>
      <c r="L297" s="79">
        <f t="shared" si="210"/>
        <v>0</v>
      </c>
      <c r="M297" s="79">
        <f t="shared" si="210"/>
        <v>0</v>
      </c>
      <c r="N297" s="79">
        <f t="shared" si="210"/>
        <v>0</v>
      </c>
      <c r="O297" s="79">
        <f t="shared" si="210"/>
        <v>0</v>
      </c>
      <c r="P297" s="80">
        <f t="shared" si="210"/>
        <v>0</v>
      </c>
      <c r="Q297" s="79">
        <f>SUM(Q279:Q296)</f>
        <v>0</v>
      </c>
      <c r="R297" s="79">
        <f>SUM(R279:R296)</f>
        <v>0</v>
      </c>
      <c r="S297" s="79">
        <f t="shared" ref="S297:AE297" si="211">SUM(S279:S296)</f>
        <v>0</v>
      </c>
      <c r="T297" s="79">
        <f t="shared" si="211"/>
        <v>0</v>
      </c>
      <c r="U297" s="79">
        <f t="shared" si="211"/>
        <v>0</v>
      </c>
      <c r="V297" s="79">
        <f t="shared" si="211"/>
        <v>0</v>
      </c>
      <c r="W297" s="79">
        <f t="shared" si="211"/>
        <v>0</v>
      </c>
      <c r="X297" s="79">
        <f t="shared" si="211"/>
        <v>0</v>
      </c>
      <c r="Y297" s="79">
        <f t="shared" si="211"/>
        <v>0</v>
      </c>
      <c r="Z297" s="79">
        <f>SUM(Z279:Z296)</f>
        <v>0</v>
      </c>
      <c r="AA297" s="79">
        <f>SUM(AA279:AA296)</f>
        <v>0</v>
      </c>
      <c r="AB297" s="79">
        <f>SUM(AB279:AB296)</f>
        <v>0</v>
      </c>
      <c r="AC297" s="79">
        <f>SUM(AC279:AC296)</f>
        <v>0</v>
      </c>
      <c r="AD297" s="79">
        <f t="shared" si="211"/>
        <v>0</v>
      </c>
      <c r="AE297" s="79">
        <f t="shared" si="211"/>
        <v>0</v>
      </c>
      <c r="AF297" s="79"/>
      <c r="AG297" s="79">
        <f t="shared" si="210"/>
        <v>0</v>
      </c>
      <c r="AH297" s="79">
        <f t="shared" si="210"/>
        <v>0</v>
      </c>
      <c r="AI297" s="79">
        <f t="shared" ref="AI297:AM297" si="212">SUM(AI279:AI296)</f>
        <v>0</v>
      </c>
      <c r="AJ297" s="79">
        <f t="shared" si="212"/>
        <v>0</v>
      </c>
      <c r="AK297" s="79">
        <f t="shared" si="212"/>
        <v>0</v>
      </c>
      <c r="AL297" s="79">
        <f t="shared" si="212"/>
        <v>0</v>
      </c>
      <c r="AM297" s="79">
        <f t="shared" si="212"/>
        <v>0</v>
      </c>
      <c r="AN297" s="80"/>
      <c r="AO297" s="79">
        <f t="shared" ref="AO297:AT297" si="213">SUM(AO279:AO296)</f>
        <v>0</v>
      </c>
      <c r="AP297" s="79">
        <f t="shared" si="213"/>
        <v>0</v>
      </c>
      <c r="AQ297" s="79">
        <f t="shared" si="213"/>
        <v>0</v>
      </c>
      <c r="AR297" s="79">
        <f t="shared" si="213"/>
        <v>0</v>
      </c>
      <c r="AS297" s="79">
        <f t="shared" si="213"/>
        <v>0</v>
      </c>
      <c r="AT297" s="79">
        <f t="shared" si="213"/>
        <v>0</v>
      </c>
      <c r="AU297" s="79">
        <f>SUM(AU279:AU296)</f>
        <v>0</v>
      </c>
    </row>
    <row r="298" spans="1:47" s="3" customFormat="1" ht="13" x14ac:dyDescent="0.25">
      <c r="A298" s="84" t="s">
        <v>142</v>
      </c>
      <c r="B298" s="74"/>
      <c r="C298" s="78" t="s">
        <v>61</v>
      </c>
      <c r="D298" s="74"/>
      <c r="E298" s="92"/>
      <c r="F298" s="74"/>
      <c r="G298" s="79">
        <f>G277+G297</f>
        <v>585</v>
      </c>
      <c r="H298" s="79">
        <f>H277+H297</f>
        <v>491</v>
      </c>
      <c r="I298" s="79"/>
      <c r="J298" s="80">
        <f t="shared" ref="J298:AH298" si="214">J277+J297</f>
        <v>0</v>
      </c>
      <c r="K298" s="79">
        <f t="shared" si="214"/>
        <v>1635</v>
      </c>
      <c r="L298" s="79">
        <f t="shared" si="214"/>
        <v>24.5</v>
      </c>
      <c r="M298" s="79">
        <f t="shared" si="214"/>
        <v>0</v>
      </c>
      <c r="N298" s="79">
        <f t="shared" si="214"/>
        <v>0</v>
      </c>
      <c r="O298" s="79">
        <f t="shared" si="214"/>
        <v>1659.5</v>
      </c>
      <c r="P298" s="80">
        <f t="shared" si="214"/>
        <v>0</v>
      </c>
      <c r="Q298" s="79">
        <f>Q277+Q297</f>
        <v>100</v>
      </c>
      <c r="R298" s="79">
        <f>R277+R297</f>
        <v>210</v>
      </c>
      <c r="S298" s="79">
        <f t="shared" ref="S298:AE298" si="215">S277+S297</f>
        <v>0</v>
      </c>
      <c r="T298" s="79">
        <f t="shared" si="215"/>
        <v>0</v>
      </c>
      <c r="U298" s="79">
        <f t="shared" si="215"/>
        <v>50</v>
      </c>
      <c r="V298" s="79">
        <f t="shared" si="215"/>
        <v>35.5</v>
      </c>
      <c r="W298" s="79">
        <f t="shared" si="215"/>
        <v>0</v>
      </c>
      <c r="X298" s="79">
        <f t="shared" si="215"/>
        <v>0</v>
      </c>
      <c r="Y298" s="79">
        <f t="shared" si="215"/>
        <v>0</v>
      </c>
      <c r="Z298" s="79">
        <f>Z277+Z297</f>
        <v>0</v>
      </c>
      <c r="AA298" s="79">
        <f>AA277+AA297</f>
        <v>0</v>
      </c>
      <c r="AB298" s="79">
        <f>AB277+AB297</f>
        <v>100</v>
      </c>
      <c r="AC298" s="79">
        <f>AC277+AC297</f>
        <v>0</v>
      </c>
      <c r="AD298" s="79">
        <f t="shared" si="215"/>
        <v>0</v>
      </c>
      <c r="AE298" s="79">
        <f t="shared" si="215"/>
        <v>495.5</v>
      </c>
      <c r="AF298" s="79"/>
      <c r="AG298" s="79">
        <f t="shared" si="214"/>
        <v>0</v>
      </c>
      <c r="AH298" s="79">
        <f t="shared" si="214"/>
        <v>20</v>
      </c>
      <c r="AI298" s="79">
        <f t="shared" ref="AI298:AM298" si="216">AI277+AI297</f>
        <v>0</v>
      </c>
      <c r="AJ298" s="79">
        <f t="shared" si="216"/>
        <v>0</v>
      </c>
      <c r="AK298" s="79">
        <f t="shared" si="216"/>
        <v>0</v>
      </c>
      <c r="AL298" s="79">
        <f t="shared" si="216"/>
        <v>0</v>
      </c>
      <c r="AM298" s="79">
        <f t="shared" si="216"/>
        <v>20</v>
      </c>
      <c r="AN298" s="80"/>
      <c r="AO298" s="79">
        <f t="shared" ref="AO298:AT298" si="217">AO277+AO297</f>
        <v>0</v>
      </c>
      <c r="AP298" s="79">
        <f t="shared" si="217"/>
        <v>20</v>
      </c>
      <c r="AQ298" s="79">
        <f t="shared" si="217"/>
        <v>0</v>
      </c>
      <c r="AR298" s="79">
        <f t="shared" si="217"/>
        <v>0</v>
      </c>
      <c r="AS298" s="79">
        <f t="shared" si="217"/>
        <v>0</v>
      </c>
      <c r="AT298" s="79">
        <f t="shared" si="217"/>
        <v>0</v>
      </c>
      <c r="AU298" s="79">
        <f>AU277+AU297</f>
        <v>20</v>
      </c>
    </row>
    <row r="299" spans="1:47" x14ac:dyDescent="0.25">
      <c r="A299" s="82"/>
      <c r="B299" s="82"/>
      <c r="C299" s="82" t="s">
        <v>129</v>
      </c>
      <c r="D299" s="82"/>
      <c r="E299" s="93" t="str">
        <f>A319</f>
        <v>Sulṭán 15</v>
      </c>
      <c r="F299" s="74"/>
      <c r="G299" s="75"/>
      <c r="H299" s="75"/>
      <c r="I299" s="77"/>
      <c r="J299" s="74"/>
      <c r="K299" s="340" t="s">
        <v>128</v>
      </c>
      <c r="L299" s="340"/>
      <c r="M299" s="86" t="str">
        <f>A319</f>
        <v>Sulṭán 15</v>
      </c>
      <c r="N299" s="75"/>
      <c r="O299" s="75"/>
      <c r="P299" s="74"/>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4"/>
      <c r="AO299" s="75"/>
      <c r="AP299" s="75"/>
      <c r="AQ299" s="75"/>
      <c r="AR299" s="75"/>
      <c r="AS299" s="75"/>
      <c r="AT299" s="75"/>
      <c r="AU299" s="75"/>
    </row>
    <row r="300" spans="1:47" x14ac:dyDescent="0.25">
      <c r="A300" s="89"/>
      <c r="B300" s="88"/>
      <c r="C300" s="88"/>
      <c r="D300" s="88"/>
      <c r="E300" s="90"/>
      <c r="F300" s="88"/>
      <c r="G300" s="88"/>
      <c r="H300" s="88"/>
      <c r="I300" s="75">
        <f>I295+G300-H300</f>
        <v>244</v>
      </c>
      <c r="J300" s="74"/>
      <c r="K300" s="88"/>
      <c r="L300" s="88"/>
      <c r="M300" s="88"/>
      <c r="N300" s="88"/>
      <c r="O300" s="75">
        <f t="shared" ref="O300:O316" si="218">+SUM(K300:N300)</f>
        <v>0</v>
      </c>
      <c r="P300" s="74"/>
      <c r="Q300" s="88"/>
      <c r="R300" s="88"/>
      <c r="S300" s="88"/>
      <c r="T300" s="88"/>
      <c r="U300" s="88"/>
      <c r="V300" s="88"/>
      <c r="W300" s="88"/>
      <c r="X300" s="88"/>
      <c r="Y300" s="88"/>
      <c r="Z300" s="88"/>
      <c r="AA300" s="88"/>
      <c r="AB300" s="88"/>
      <c r="AC300" s="88"/>
      <c r="AD300" s="88"/>
      <c r="AE300" s="75">
        <f t="shared" ref="AE300:AE317" si="219">+SUM(Q300:AD300)</f>
        <v>0</v>
      </c>
      <c r="AF300" s="75"/>
      <c r="AG300" s="88"/>
      <c r="AH300" s="88"/>
      <c r="AI300" s="88"/>
      <c r="AJ300" s="88"/>
      <c r="AK300" s="88"/>
      <c r="AL300" s="88"/>
      <c r="AM300" s="75">
        <f t="shared" ref="AM300:AM316" si="220">+SUM(AG300:AL300)</f>
        <v>0</v>
      </c>
      <c r="AN300" s="74"/>
      <c r="AO300" s="88"/>
      <c r="AP300" s="88"/>
      <c r="AQ300" s="88"/>
      <c r="AR300" s="88"/>
      <c r="AS300" s="88"/>
      <c r="AT300" s="88"/>
      <c r="AU300" s="88">
        <f t="shared" ref="AU300:AU317" si="221">+SUM(AO300:AT300)</f>
        <v>0</v>
      </c>
    </row>
    <row r="301" spans="1:47" x14ac:dyDescent="0.25">
      <c r="A301" s="89"/>
      <c r="B301" s="88"/>
      <c r="C301" s="88"/>
      <c r="D301" s="88"/>
      <c r="E301" s="90"/>
      <c r="F301" s="88"/>
      <c r="G301" s="88"/>
      <c r="H301" s="88"/>
      <c r="I301" s="75">
        <f t="shared" ref="I301:I316" si="222">I300+G301-H301</f>
        <v>244</v>
      </c>
      <c r="J301" s="74"/>
      <c r="K301" s="88"/>
      <c r="L301" s="88"/>
      <c r="M301" s="88"/>
      <c r="N301" s="88"/>
      <c r="O301" s="75">
        <f t="shared" si="218"/>
        <v>0</v>
      </c>
      <c r="P301" s="74"/>
      <c r="Q301" s="88"/>
      <c r="R301" s="88"/>
      <c r="S301" s="88"/>
      <c r="T301" s="88"/>
      <c r="U301" s="88"/>
      <c r="V301" s="88"/>
      <c r="W301" s="88"/>
      <c r="X301" s="88"/>
      <c r="Y301" s="88"/>
      <c r="Z301" s="88"/>
      <c r="AA301" s="88"/>
      <c r="AB301" s="88"/>
      <c r="AC301" s="88"/>
      <c r="AD301" s="88"/>
      <c r="AE301" s="75">
        <f t="shared" si="219"/>
        <v>0</v>
      </c>
      <c r="AF301" s="75"/>
      <c r="AG301" s="88"/>
      <c r="AH301" s="88"/>
      <c r="AI301" s="88"/>
      <c r="AJ301" s="88"/>
      <c r="AK301" s="88"/>
      <c r="AL301" s="88"/>
      <c r="AM301" s="75">
        <f t="shared" si="220"/>
        <v>0</v>
      </c>
      <c r="AN301" s="74"/>
      <c r="AO301" s="88"/>
      <c r="AP301" s="88"/>
      <c r="AQ301" s="88"/>
      <c r="AR301" s="88"/>
      <c r="AS301" s="88"/>
      <c r="AT301" s="88"/>
      <c r="AU301" s="88">
        <f t="shared" si="221"/>
        <v>0</v>
      </c>
    </row>
    <row r="302" spans="1:47" x14ac:dyDescent="0.25">
      <c r="A302" s="89"/>
      <c r="B302" s="88"/>
      <c r="C302" s="88"/>
      <c r="D302" s="88"/>
      <c r="E302" s="90"/>
      <c r="F302" s="88"/>
      <c r="G302" s="88"/>
      <c r="H302" s="88"/>
      <c r="I302" s="75">
        <f t="shared" si="222"/>
        <v>244</v>
      </c>
      <c r="J302" s="74"/>
      <c r="K302" s="88"/>
      <c r="L302" s="88"/>
      <c r="M302" s="88"/>
      <c r="N302" s="88"/>
      <c r="O302" s="75">
        <f t="shared" si="218"/>
        <v>0</v>
      </c>
      <c r="P302" s="74"/>
      <c r="Q302" s="88"/>
      <c r="R302" s="88"/>
      <c r="S302" s="88"/>
      <c r="T302" s="88"/>
      <c r="U302" s="88"/>
      <c r="V302" s="88"/>
      <c r="W302" s="88"/>
      <c r="X302" s="88"/>
      <c r="Y302" s="88"/>
      <c r="Z302" s="88"/>
      <c r="AA302" s="88"/>
      <c r="AB302" s="88"/>
      <c r="AC302" s="88"/>
      <c r="AD302" s="88"/>
      <c r="AE302" s="75">
        <f t="shared" si="219"/>
        <v>0</v>
      </c>
      <c r="AF302" s="75"/>
      <c r="AG302" s="88"/>
      <c r="AH302" s="88"/>
      <c r="AI302" s="88"/>
      <c r="AJ302" s="88"/>
      <c r="AK302" s="88"/>
      <c r="AL302" s="88"/>
      <c r="AM302" s="75">
        <f t="shared" si="220"/>
        <v>0</v>
      </c>
      <c r="AN302" s="74"/>
      <c r="AO302" s="88"/>
      <c r="AP302" s="88"/>
      <c r="AQ302" s="88"/>
      <c r="AR302" s="88"/>
      <c r="AS302" s="88"/>
      <c r="AT302" s="88"/>
      <c r="AU302" s="88">
        <f t="shared" si="221"/>
        <v>0</v>
      </c>
    </row>
    <row r="303" spans="1:47" x14ac:dyDescent="0.25">
      <c r="A303" s="89"/>
      <c r="B303" s="88"/>
      <c r="C303" s="88"/>
      <c r="D303" s="88"/>
      <c r="E303" s="90"/>
      <c r="F303" s="88"/>
      <c r="G303" s="88"/>
      <c r="H303" s="88"/>
      <c r="I303" s="75">
        <f t="shared" si="222"/>
        <v>244</v>
      </c>
      <c r="J303" s="74"/>
      <c r="K303" s="88"/>
      <c r="L303" s="88"/>
      <c r="M303" s="88"/>
      <c r="N303" s="88"/>
      <c r="O303" s="75">
        <f t="shared" si="218"/>
        <v>0</v>
      </c>
      <c r="P303" s="74"/>
      <c r="Q303" s="88"/>
      <c r="R303" s="88"/>
      <c r="S303" s="88"/>
      <c r="T303" s="88"/>
      <c r="U303" s="88"/>
      <c r="V303" s="88"/>
      <c r="W303" s="88"/>
      <c r="X303" s="88"/>
      <c r="Y303" s="88"/>
      <c r="Z303" s="88"/>
      <c r="AA303" s="88"/>
      <c r="AB303" s="88"/>
      <c r="AC303" s="88"/>
      <c r="AD303" s="88"/>
      <c r="AE303" s="75">
        <f t="shared" si="219"/>
        <v>0</v>
      </c>
      <c r="AF303" s="75"/>
      <c r="AG303" s="88"/>
      <c r="AH303" s="88"/>
      <c r="AI303" s="88"/>
      <c r="AJ303" s="88"/>
      <c r="AK303" s="88"/>
      <c r="AL303" s="88"/>
      <c r="AM303" s="75">
        <f t="shared" si="220"/>
        <v>0</v>
      </c>
      <c r="AN303" s="74"/>
      <c r="AO303" s="88"/>
      <c r="AP303" s="88"/>
      <c r="AQ303" s="88"/>
      <c r="AR303" s="88"/>
      <c r="AS303" s="88"/>
      <c r="AT303" s="88"/>
      <c r="AU303" s="88">
        <f t="shared" si="221"/>
        <v>0</v>
      </c>
    </row>
    <row r="304" spans="1:47" x14ac:dyDescent="0.25">
      <c r="A304" s="89"/>
      <c r="B304" s="88"/>
      <c r="C304" s="88"/>
      <c r="D304" s="88"/>
      <c r="E304" s="90"/>
      <c r="F304" s="88"/>
      <c r="G304" s="88"/>
      <c r="H304" s="88"/>
      <c r="I304" s="75">
        <f t="shared" si="222"/>
        <v>244</v>
      </c>
      <c r="J304" s="74"/>
      <c r="K304" s="88"/>
      <c r="L304" s="88"/>
      <c r="M304" s="88"/>
      <c r="N304" s="88"/>
      <c r="O304" s="75">
        <f t="shared" si="218"/>
        <v>0</v>
      </c>
      <c r="P304" s="74"/>
      <c r="Q304" s="88"/>
      <c r="R304" s="88"/>
      <c r="S304" s="88"/>
      <c r="T304" s="88"/>
      <c r="U304" s="88"/>
      <c r="V304" s="88"/>
      <c r="W304" s="88"/>
      <c r="X304" s="88"/>
      <c r="Y304" s="88"/>
      <c r="Z304" s="88"/>
      <c r="AA304" s="88"/>
      <c r="AB304" s="88"/>
      <c r="AC304" s="88"/>
      <c r="AD304" s="88"/>
      <c r="AE304" s="75">
        <f t="shared" si="219"/>
        <v>0</v>
      </c>
      <c r="AF304" s="75"/>
      <c r="AG304" s="88"/>
      <c r="AH304" s="88"/>
      <c r="AI304" s="88"/>
      <c r="AJ304" s="88"/>
      <c r="AK304" s="88"/>
      <c r="AL304" s="88"/>
      <c r="AM304" s="75">
        <f t="shared" si="220"/>
        <v>0</v>
      </c>
      <c r="AN304" s="74"/>
      <c r="AO304" s="88"/>
      <c r="AP304" s="88"/>
      <c r="AQ304" s="88"/>
      <c r="AR304" s="88"/>
      <c r="AS304" s="88"/>
      <c r="AT304" s="88"/>
      <c r="AU304" s="88">
        <f t="shared" si="221"/>
        <v>0</v>
      </c>
    </row>
    <row r="305" spans="1:47" x14ac:dyDescent="0.25">
      <c r="A305" s="89"/>
      <c r="B305" s="88"/>
      <c r="C305" s="88"/>
      <c r="D305" s="88"/>
      <c r="E305" s="90"/>
      <c r="F305" s="88"/>
      <c r="G305" s="88"/>
      <c r="H305" s="88"/>
      <c r="I305" s="75">
        <f t="shared" si="222"/>
        <v>244</v>
      </c>
      <c r="J305" s="74"/>
      <c r="K305" s="88"/>
      <c r="L305" s="88"/>
      <c r="M305" s="88"/>
      <c r="N305" s="88"/>
      <c r="O305" s="75">
        <f t="shared" si="218"/>
        <v>0</v>
      </c>
      <c r="P305" s="74"/>
      <c r="Q305" s="88"/>
      <c r="R305" s="88"/>
      <c r="S305" s="88"/>
      <c r="T305" s="88"/>
      <c r="U305" s="88"/>
      <c r="V305" s="88"/>
      <c r="W305" s="88"/>
      <c r="X305" s="88"/>
      <c r="Y305" s="88"/>
      <c r="Z305" s="88"/>
      <c r="AA305" s="88"/>
      <c r="AB305" s="88"/>
      <c r="AC305" s="88"/>
      <c r="AD305" s="88"/>
      <c r="AE305" s="75">
        <f t="shared" ref="AE305:AE307" si="223">+SUM(Q305:AD305)</f>
        <v>0</v>
      </c>
      <c r="AF305" s="75"/>
      <c r="AG305" s="88"/>
      <c r="AH305" s="88"/>
      <c r="AI305" s="88"/>
      <c r="AJ305" s="88"/>
      <c r="AK305" s="88"/>
      <c r="AL305" s="88"/>
      <c r="AM305" s="75">
        <f t="shared" ref="AM305:AM307" si="224">+SUM(AG305:AL305)</f>
        <v>0</v>
      </c>
      <c r="AN305" s="74"/>
      <c r="AO305" s="88"/>
      <c r="AP305" s="88"/>
      <c r="AQ305" s="88"/>
      <c r="AR305" s="88"/>
      <c r="AS305" s="88"/>
      <c r="AT305" s="88"/>
      <c r="AU305" s="88">
        <f t="shared" ref="AU305:AU307" si="225">+SUM(AO305:AT305)</f>
        <v>0</v>
      </c>
    </row>
    <row r="306" spans="1:47" x14ac:dyDescent="0.25">
      <c r="A306" s="89"/>
      <c r="B306" s="88"/>
      <c r="C306" s="88"/>
      <c r="D306" s="88"/>
      <c r="E306" s="90"/>
      <c r="F306" s="88"/>
      <c r="G306" s="88"/>
      <c r="H306" s="88"/>
      <c r="I306" s="75">
        <f t="shared" si="222"/>
        <v>244</v>
      </c>
      <c r="J306" s="74"/>
      <c r="K306" s="88"/>
      <c r="L306" s="88"/>
      <c r="M306" s="88"/>
      <c r="N306" s="88"/>
      <c r="O306" s="75">
        <f t="shared" si="218"/>
        <v>0</v>
      </c>
      <c r="P306" s="74"/>
      <c r="Q306" s="88"/>
      <c r="R306" s="88"/>
      <c r="S306" s="88"/>
      <c r="T306" s="88"/>
      <c r="U306" s="88"/>
      <c r="V306" s="88"/>
      <c r="W306" s="88"/>
      <c r="X306" s="88"/>
      <c r="Y306" s="88"/>
      <c r="Z306" s="88"/>
      <c r="AA306" s="88"/>
      <c r="AB306" s="88"/>
      <c r="AC306" s="88"/>
      <c r="AD306" s="88"/>
      <c r="AE306" s="75">
        <f t="shared" si="223"/>
        <v>0</v>
      </c>
      <c r="AF306" s="75"/>
      <c r="AG306" s="88"/>
      <c r="AH306" s="88"/>
      <c r="AI306" s="88"/>
      <c r="AJ306" s="88"/>
      <c r="AK306" s="88"/>
      <c r="AL306" s="88"/>
      <c r="AM306" s="75">
        <f t="shared" si="224"/>
        <v>0</v>
      </c>
      <c r="AN306" s="74"/>
      <c r="AO306" s="88"/>
      <c r="AP306" s="88"/>
      <c r="AQ306" s="88"/>
      <c r="AR306" s="88"/>
      <c r="AS306" s="88"/>
      <c r="AT306" s="88"/>
      <c r="AU306" s="88">
        <f t="shared" si="225"/>
        <v>0</v>
      </c>
    </row>
    <row r="307" spans="1:47" x14ac:dyDescent="0.25">
      <c r="A307" s="89"/>
      <c r="B307" s="88"/>
      <c r="C307" s="88"/>
      <c r="D307" s="88"/>
      <c r="E307" s="90"/>
      <c r="F307" s="88"/>
      <c r="G307" s="88"/>
      <c r="H307" s="88"/>
      <c r="I307" s="75">
        <f t="shared" si="222"/>
        <v>244</v>
      </c>
      <c r="J307" s="74"/>
      <c r="K307" s="88"/>
      <c r="L307" s="88"/>
      <c r="M307" s="88"/>
      <c r="N307" s="88"/>
      <c r="O307" s="75">
        <f t="shared" si="218"/>
        <v>0</v>
      </c>
      <c r="P307" s="74"/>
      <c r="Q307" s="88"/>
      <c r="R307" s="88"/>
      <c r="S307" s="88"/>
      <c r="T307" s="88"/>
      <c r="U307" s="88"/>
      <c r="V307" s="88"/>
      <c r="W307" s="88"/>
      <c r="X307" s="88"/>
      <c r="Y307" s="88"/>
      <c r="Z307" s="88"/>
      <c r="AA307" s="88"/>
      <c r="AB307" s="88"/>
      <c r="AC307" s="88"/>
      <c r="AD307" s="88"/>
      <c r="AE307" s="75">
        <f t="shared" si="223"/>
        <v>0</v>
      </c>
      <c r="AF307" s="75"/>
      <c r="AG307" s="88"/>
      <c r="AH307" s="88"/>
      <c r="AI307" s="88"/>
      <c r="AJ307" s="88"/>
      <c r="AK307" s="88"/>
      <c r="AL307" s="88"/>
      <c r="AM307" s="75">
        <f t="shared" si="224"/>
        <v>0</v>
      </c>
      <c r="AN307" s="74"/>
      <c r="AO307" s="88"/>
      <c r="AP307" s="88"/>
      <c r="AQ307" s="88"/>
      <c r="AR307" s="88"/>
      <c r="AS307" s="88"/>
      <c r="AT307" s="88"/>
      <c r="AU307" s="88">
        <f t="shared" si="225"/>
        <v>0</v>
      </c>
    </row>
    <row r="308" spans="1:47" x14ac:dyDescent="0.25">
      <c r="A308" s="89"/>
      <c r="B308" s="88"/>
      <c r="C308" s="88"/>
      <c r="D308" s="88"/>
      <c r="E308" s="90"/>
      <c r="F308" s="88"/>
      <c r="G308" s="88"/>
      <c r="H308" s="88"/>
      <c r="I308" s="75">
        <f t="shared" si="222"/>
        <v>244</v>
      </c>
      <c r="J308" s="74"/>
      <c r="K308" s="88"/>
      <c r="L308" s="88"/>
      <c r="M308" s="88"/>
      <c r="N308" s="88"/>
      <c r="O308" s="75">
        <f t="shared" si="218"/>
        <v>0</v>
      </c>
      <c r="P308" s="74"/>
      <c r="Q308" s="88"/>
      <c r="R308" s="88"/>
      <c r="S308" s="88"/>
      <c r="T308" s="88"/>
      <c r="U308" s="88"/>
      <c r="V308" s="88"/>
      <c r="W308" s="88"/>
      <c r="X308" s="88"/>
      <c r="Y308" s="88"/>
      <c r="Z308" s="88"/>
      <c r="AA308" s="88"/>
      <c r="AB308" s="88"/>
      <c r="AC308" s="88"/>
      <c r="AD308" s="88"/>
      <c r="AE308" s="75">
        <f t="shared" si="219"/>
        <v>0</v>
      </c>
      <c r="AF308" s="75"/>
      <c r="AG308" s="88"/>
      <c r="AH308" s="88"/>
      <c r="AI308" s="88"/>
      <c r="AJ308" s="88"/>
      <c r="AK308" s="88"/>
      <c r="AL308" s="88"/>
      <c r="AM308" s="75">
        <f t="shared" si="220"/>
        <v>0</v>
      </c>
      <c r="AN308" s="74"/>
      <c r="AO308" s="88"/>
      <c r="AP308" s="88"/>
      <c r="AQ308" s="88"/>
      <c r="AR308" s="88"/>
      <c r="AS308" s="88"/>
      <c r="AT308" s="88"/>
      <c r="AU308" s="88">
        <f t="shared" si="221"/>
        <v>0</v>
      </c>
    </row>
    <row r="309" spans="1:47" x14ac:dyDescent="0.25">
      <c r="A309" s="89"/>
      <c r="B309" s="88"/>
      <c r="C309" s="88"/>
      <c r="D309" s="88"/>
      <c r="E309" s="90"/>
      <c r="F309" s="88"/>
      <c r="G309" s="88"/>
      <c r="H309" s="88"/>
      <c r="I309" s="75">
        <f t="shared" si="222"/>
        <v>244</v>
      </c>
      <c r="J309" s="74"/>
      <c r="K309" s="88"/>
      <c r="L309" s="88"/>
      <c r="M309" s="88"/>
      <c r="N309" s="88"/>
      <c r="O309" s="75">
        <f t="shared" si="218"/>
        <v>0</v>
      </c>
      <c r="P309" s="74"/>
      <c r="Q309" s="88"/>
      <c r="R309" s="88"/>
      <c r="S309" s="88"/>
      <c r="T309" s="88"/>
      <c r="U309" s="88"/>
      <c r="V309" s="88"/>
      <c r="W309" s="88"/>
      <c r="X309" s="88"/>
      <c r="Y309" s="88"/>
      <c r="Z309" s="88"/>
      <c r="AA309" s="88"/>
      <c r="AB309" s="88"/>
      <c r="AC309" s="88"/>
      <c r="AD309" s="88"/>
      <c r="AE309" s="75">
        <f t="shared" si="219"/>
        <v>0</v>
      </c>
      <c r="AF309" s="75"/>
      <c r="AG309" s="88"/>
      <c r="AH309" s="88"/>
      <c r="AI309" s="88"/>
      <c r="AJ309" s="88"/>
      <c r="AK309" s="88"/>
      <c r="AL309" s="88"/>
      <c r="AM309" s="75">
        <f t="shared" si="220"/>
        <v>0</v>
      </c>
      <c r="AN309" s="74"/>
      <c r="AO309" s="88"/>
      <c r="AP309" s="88"/>
      <c r="AQ309" s="88"/>
      <c r="AR309" s="88"/>
      <c r="AS309" s="88"/>
      <c r="AT309" s="88"/>
      <c r="AU309" s="88">
        <f t="shared" si="221"/>
        <v>0</v>
      </c>
    </row>
    <row r="310" spans="1:47" x14ac:dyDescent="0.25">
      <c r="A310" s="89"/>
      <c r="B310" s="88"/>
      <c r="C310" s="88"/>
      <c r="D310" s="88"/>
      <c r="E310" s="90"/>
      <c r="F310" s="88"/>
      <c r="G310" s="88"/>
      <c r="H310" s="88"/>
      <c r="I310" s="75">
        <f t="shared" si="222"/>
        <v>244</v>
      </c>
      <c r="J310" s="74"/>
      <c r="K310" s="88"/>
      <c r="L310" s="88"/>
      <c r="M310" s="88"/>
      <c r="N310" s="88"/>
      <c r="O310" s="75">
        <f t="shared" si="218"/>
        <v>0</v>
      </c>
      <c r="P310" s="74"/>
      <c r="Q310" s="88"/>
      <c r="R310" s="88"/>
      <c r="S310" s="88"/>
      <c r="T310" s="88"/>
      <c r="U310" s="88"/>
      <c r="V310" s="88"/>
      <c r="W310" s="88"/>
      <c r="X310" s="88"/>
      <c r="Y310" s="88"/>
      <c r="Z310" s="88"/>
      <c r="AA310" s="88"/>
      <c r="AB310" s="88"/>
      <c r="AC310" s="88"/>
      <c r="AD310" s="88"/>
      <c r="AE310" s="75">
        <f t="shared" si="219"/>
        <v>0</v>
      </c>
      <c r="AF310" s="75"/>
      <c r="AG310" s="88"/>
      <c r="AH310" s="88"/>
      <c r="AI310" s="88"/>
      <c r="AJ310" s="88"/>
      <c r="AK310" s="88"/>
      <c r="AL310" s="88"/>
      <c r="AM310" s="75">
        <f t="shared" si="220"/>
        <v>0</v>
      </c>
      <c r="AN310" s="74"/>
      <c r="AO310" s="88"/>
      <c r="AP310" s="88"/>
      <c r="AQ310" s="88"/>
      <c r="AR310" s="88"/>
      <c r="AS310" s="88"/>
      <c r="AT310" s="88"/>
      <c r="AU310" s="88">
        <f t="shared" si="221"/>
        <v>0</v>
      </c>
    </row>
    <row r="311" spans="1:47" x14ac:dyDescent="0.25">
      <c r="A311" s="89"/>
      <c r="B311" s="88"/>
      <c r="C311" s="88"/>
      <c r="D311" s="88"/>
      <c r="E311" s="90"/>
      <c r="F311" s="88"/>
      <c r="G311" s="88"/>
      <c r="H311" s="88"/>
      <c r="I311" s="75">
        <f t="shared" si="222"/>
        <v>244</v>
      </c>
      <c r="J311" s="74"/>
      <c r="K311" s="88"/>
      <c r="L311" s="88"/>
      <c r="M311" s="88"/>
      <c r="N311" s="88"/>
      <c r="O311" s="75">
        <f t="shared" si="218"/>
        <v>0</v>
      </c>
      <c r="P311" s="74"/>
      <c r="Q311" s="88"/>
      <c r="R311" s="88"/>
      <c r="S311" s="88"/>
      <c r="T311" s="88"/>
      <c r="U311" s="88"/>
      <c r="V311" s="88"/>
      <c r="W311" s="88"/>
      <c r="X311" s="88"/>
      <c r="Y311" s="88"/>
      <c r="Z311" s="88"/>
      <c r="AA311" s="88"/>
      <c r="AB311" s="88"/>
      <c r="AC311" s="88"/>
      <c r="AD311" s="88"/>
      <c r="AE311" s="75">
        <f t="shared" si="219"/>
        <v>0</v>
      </c>
      <c r="AF311" s="75"/>
      <c r="AG311" s="88"/>
      <c r="AH311" s="88"/>
      <c r="AI311" s="88"/>
      <c r="AJ311" s="88"/>
      <c r="AK311" s="88"/>
      <c r="AL311" s="88"/>
      <c r="AM311" s="75">
        <f t="shared" si="220"/>
        <v>0</v>
      </c>
      <c r="AN311" s="74"/>
      <c r="AO311" s="88"/>
      <c r="AP311" s="88"/>
      <c r="AQ311" s="88"/>
      <c r="AR311" s="88"/>
      <c r="AS311" s="88"/>
      <c r="AT311" s="88"/>
      <c r="AU311" s="88">
        <f t="shared" si="221"/>
        <v>0</v>
      </c>
    </row>
    <row r="312" spans="1:47" x14ac:dyDescent="0.25">
      <c r="A312" s="89"/>
      <c r="B312" s="88"/>
      <c r="C312" s="88"/>
      <c r="D312" s="88"/>
      <c r="E312" s="90"/>
      <c r="F312" s="88"/>
      <c r="G312" s="88"/>
      <c r="H312" s="88"/>
      <c r="I312" s="75">
        <f t="shared" si="222"/>
        <v>244</v>
      </c>
      <c r="J312" s="74"/>
      <c r="K312" s="88"/>
      <c r="L312" s="88"/>
      <c r="M312" s="88"/>
      <c r="N312" s="88"/>
      <c r="O312" s="75">
        <f t="shared" si="218"/>
        <v>0</v>
      </c>
      <c r="P312" s="74"/>
      <c r="Q312" s="88"/>
      <c r="R312" s="88"/>
      <c r="S312" s="88"/>
      <c r="T312" s="88"/>
      <c r="U312" s="88"/>
      <c r="V312" s="88"/>
      <c r="W312" s="88"/>
      <c r="X312" s="88"/>
      <c r="Y312" s="88"/>
      <c r="Z312" s="88"/>
      <c r="AA312" s="88"/>
      <c r="AB312" s="88"/>
      <c r="AC312" s="88"/>
      <c r="AD312" s="88"/>
      <c r="AE312" s="75">
        <f t="shared" si="219"/>
        <v>0</v>
      </c>
      <c r="AF312" s="75"/>
      <c r="AG312" s="88"/>
      <c r="AH312" s="88"/>
      <c r="AI312" s="88"/>
      <c r="AJ312" s="88"/>
      <c r="AK312" s="88"/>
      <c r="AL312" s="88"/>
      <c r="AM312" s="75">
        <f t="shared" si="220"/>
        <v>0</v>
      </c>
      <c r="AN312" s="74"/>
      <c r="AO312" s="88"/>
      <c r="AP312" s="88"/>
      <c r="AQ312" s="88"/>
      <c r="AR312" s="88"/>
      <c r="AS312" s="88"/>
      <c r="AT312" s="88"/>
      <c r="AU312" s="88">
        <f t="shared" si="221"/>
        <v>0</v>
      </c>
    </row>
    <row r="313" spans="1:47" x14ac:dyDescent="0.25">
      <c r="A313" s="89"/>
      <c r="B313" s="88"/>
      <c r="C313" s="88"/>
      <c r="D313" s="88"/>
      <c r="E313" s="90"/>
      <c r="F313" s="88"/>
      <c r="G313" s="88"/>
      <c r="H313" s="88"/>
      <c r="I313" s="75">
        <f t="shared" si="222"/>
        <v>244</v>
      </c>
      <c r="J313" s="74"/>
      <c r="K313" s="88"/>
      <c r="L313" s="88"/>
      <c r="M313" s="88"/>
      <c r="N313" s="88"/>
      <c r="O313" s="75">
        <f t="shared" si="218"/>
        <v>0</v>
      </c>
      <c r="P313" s="74"/>
      <c r="Q313" s="88"/>
      <c r="R313" s="88"/>
      <c r="S313" s="88"/>
      <c r="T313" s="88"/>
      <c r="U313" s="88"/>
      <c r="V313" s="88"/>
      <c r="W313" s="88"/>
      <c r="X313" s="88"/>
      <c r="Y313" s="88"/>
      <c r="Z313" s="88"/>
      <c r="AA313" s="88"/>
      <c r="AB313" s="88"/>
      <c r="AC313" s="88"/>
      <c r="AD313" s="88"/>
      <c r="AE313" s="75">
        <f t="shared" si="219"/>
        <v>0</v>
      </c>
      <c r="AF313" s="75"/>
      <c r="AG313" s="88"/>
      <c r="AH313" s="88"/>
      <c r="AI313" s="88"/>
      <c r="AJ313" s="88"/>
      <c r="AK313" s="88"/>
      <c r="AL313" s="88"/>
      <c r="AM313" s="75">
        <f t="shared" si="220"/>
        <v>0</v>
      </c>
      <c r="AN313" s="74"/>
      <c r="AO313" s="88"/>
      <c r="AP313" s="88"/>
      <c r="AQ313" s="88"/>
      <c r="AR313" s="88"/>
      <c r="AS313" s="88"/>
      <c r="AT313" s="88"/>
      <c r="AU313" s="88">
        <f t="shared" si="221"/>
        <v>0</v>
      </c>
    </row>
    <row r="314" spans="1:47" x14ac:dyDescent="0.25">
      <c r="A314" s="89"/>
      <c r="B314" s="88"/>
      <c r="C314" s="88"/>
      <c r="D314" s="88"/>
      <c r="E314" s="90"/>
      <c r="F314" s="88"/>
      <c r="G314" s="88"/>
      <c r="H314" s="88"/>
      <c r="I314" s="75">
        <f t="shared" si="222"/>
        <v>244</v>
      </c>
      <c r="J314" s="74"/>
      <c r="K314" s="88"/>
      <c r="L314" s="88"/>
      <c r="M314" s="88"/>
      <c r="N314" s="88"/>
      <c r="O314" s="75">
        <f t="shared" si="218"/>
        <v>0</v>
      </c>
      <c r="P314" s="74"/>
      <c r="Q314" s="88"/>
      <c r="R314" s="88"/>
      <c r="S314" s="88"/>
      <c r="T314" s="88"/>
      <c r="U314" s="88"/>
      <c r="V314" s="88"/>
      <c r="W314" s="88"/>
      <c r="X314" s="88"/>
      <c r="Y314" s="88"/>
      <c r="Z314" s="88"/>
      <c r="AA314" s="88"/>
      <c r="AB314" s="88"/>
      <c r="AC314" s="88"/>
      <c r="AD314" s="88"/>
      <c r="AE314" s="75">
        <f t="shared" si="219"/>
        <v>0</v>
      </c>
      <c r="AF314" s="75"/>
      <c r="AG314" s="88"/>
      <c r="AH314" s="88"/>
      <c r="AI314" s="88"/>
      <c r="AJ314" s="88"/>
      <c r="AK314" s="88"/>
      <c r="AL314" s="88"/>
      <c r="AM314" s="75">
        <f t="shared" si="220"/>
        <v>0</v>
      </c>
      <c r="AN314" s="74"/>
      <c r="AO314" s="88"/>
      <c r="AP314" s="88"/>
      <c r="AQ314" s="88"/>
      <c r="AR314" s="88"/>
      <c r="AS314" s="88"/>
      <c r="AT314" s="88"/>
      <c r="AU314" s="88">
        <f t="shared" si="221"/>
        <v>0</v>
      </c>
    </row>
    <row r="315" spans="1:47" x14ac:dyDescent="0.25">
      <c r="A315" s="89"/>
      <c r="B315" s="88"/>
      <c r="C315" s="88"/>
      <c r="D315" s="88"/>
      <c r="E315" s="90"/>
      <c r="F315" s="88"/>
      <c r="G315" s="88"/>
      <c r="H315" s="88"/>
      <c r="I315" s="75">
        <f t="shared" si="222"/>
        <v>244</v>
      </c>
      <c r="J315" s="74"/>
      <c r="K315" s="88"/>
      <c r="L315" s="88"/>
      <c r="M315" s="88"/>
      <c r="N315" s="88"/>
      <c r="O315" s="75">
        <f t="shared" si="218"/>
        <v>0</v>
      </c>
      <c r="P315" s="74"/>
      <c r="Q315" s="88"/>
      <c r="R315" s="88"/>
      <c r="S315" s="88"/>
      <c r="T315" s="88"/>
      <c r="U315" s="88"/>
      <c r="V315" s="88"/>
      <c r="W315" s="88"/>
      <c r="X315" s="88"/>
      <c r="Y315" s="88"/>
      <c r="Z315" s="88"/>
      <c r="AA315" s="88"/>
      <c r="AB315" s="88"/>
      <c r="AC315" s="88"/>
      <c r="AD315" s="88"/>
      <c r="AE315" s="75">
        <f t="shared" si="219"/>
        <v>0</v>
      </c>
      <c r="AF315" s="75"/>
      <c r="AG315" s="88"/>
      <c r="AH315" s="88"/>
      <c r="AI315" s="88"/>
      <c r="AJ315" s="88"/>
      <c r="AK315" s="88"/>
      <c r="AL315" s="88"/>
      <c r="AM315" s="75">
        <f t="shared" si="220"/>
        <v>0</v>
      </c>
      <c r="AN315" s="74"/>
      <c r="AO315" s="88"/>
      <c r="AP315" s="88"/>
      <c r="AQ315" s="88"/>
      <c r="AR315" s="88"/>
      <c r="AS315" s="88"/>
      <c r="AT315" s="88"/>
      <c r="AU315" s="88">
        <f t="shared" si="221"/>
        <v>0</v>
      </c>
    </row>
    <row r="316" spans="1:47" x14ac:dyDescent="0.25">
      <c r="A316" s="89"/>
      <c r="B316" s="88"/>
      <c r="C316" s="88"/>
      <c r="D316" s="88"/>
      <c r="E316" s="90"/>
      <c r="F316" s="88"/>
      <c r="G316" s="88"/>
      <c r="H316" s="88"/>
      <c r="I316" s="75">
        <f t="shared" si="222"/>
        <v>244</v>
      </c>
      <c r="J316" s="74"/>
      <c r="K316" s="88"/>
      <c r="L316" s="88"/>
      <c r="M316" s="88"/>
      <c r="N316" s="88"/>
      <c r="O316" s="75">
        <f t="shared" si="218"/>
        <v>0</v>
      </c>
      <c r="P316" s="74"/>
      <c r="Q316" s="88"/>
      <c r="R316" s="88"/>
      <c r="S316" s="88"/>
      <c r="T316" s="88"/>
      <c r="U316" s="88"/>
      <c r="V316" s="88"/>
      <c r="W316" s="88"/>
      <c r="X316" s="88"/>
      <c r="Y316" s="88"/>
      <c r="Z316" s="88"/>
      <c r="AA316" s="88"/>
      <c r="AB316" s="88"/>
      <c r="AC316" s="88"/>
      <c r="AD316" s="88"/>
      <c r="AE316" s="75">
        <f t="shared" si="219"/>
        <v>0</v>
      </c>
      <c r="AF316" s="75"/>
      <c r="AG316" s="88"/>
      <c r="AH316" s="88"/>
      <c r="AI316" s="88"/>
      <c r="AJ316" s="88"/>
      <c r="AK316" s="88"/>
      <c r="AL316" s="88"/>
      <c r="AM316" s="75">
        <f t="shared" si="220"/>
        <v>0</v>
      </c>
      <c r="AN316" s="74"/>
      <c r="AO316" s="88"/>
      <c r="AP316" s="88"/>
      <c r="AQ316" s="88"/>
      <c r="AR316" s="88"/>
      <c r="AS316" s="88"/>
      <c r="AT316" s="88"/>
      <c r="AU316" s="88">
        <f t="shared" si="221"/>
        <v>0</v>
      </c>
    </row>
    <row r="317" spans="1:47" ht="13.25" customHeight="1" x14ac:dyDescent="0.25">
      <c r="A317" s="341" t="s">
        <v>126</v>
      </c>
      <c r="B317" s="74"/>
      <c r="C317" s="74" t="s">
        <v>59</v>
      </c>
      <c r="D317" s="74"/>
      <c r="E317" s="91"/>
      <c r="F317" s="74"/>
      <c r="G317" s="75"/>
      <c r="H317" s="75"/>
      <c r="I317" s="75"/>
      <c r="J317" s="74"/>
      <c r="K317" s="75"/>
      <c r="L317" s="75"/>
      <c r="M317" s="75"/>
      <c r="N317" s="75"/>
      <c r="O317" s="75"/>
      <c r="P317" s="74"/>
      <c r="Q317" s="77"/>
      <c r="R317" s="77"/>
      <c r="S317" s="77"/>
      <c r="T317" s="77"/>
      <c r="U317" s="77"/>
      <c r="V317" s="77"/>
      <c r="W317" s="77"/>
      <c r="X317" s="77"/>
      <c r="Y317" s="77"/>
      <c r="Z317" s="77"/>
      <c r="AA317" s="77"/>
      <c r="AB317" s="77"/>
      <c r="AC317" s="77"/>
      <c r="AD317" s="77"/>
      <c r="AE317" s="75">
        <f t="shared" si="219"/>
        <v>0</v>
      </c>
      <c r="AF317" s="75"/>
      <c r="AG317" s="75"/>
      <c r="AH317" s="75"/>
      <c r="AI317" s="75"/>
      <c r="AJ317" s="75"/>
      <c r="AK317" s="75"/>
      <c r="AL317" s="75"/>
      <c r="AM317" s="75"/>
      <c r="AN317" s="74"/>
      <c r="AO317" s="77"/>
      <c r="AP317" s="77"/>
      <c r="AQ317" s="77"/>
      <c r="AR317" s="77"/>
      <c r="AS317" s="77"/>
      <c r="AT317" s="77"/>
      <c r="AU317" s="75">
        <f t="shared" si="221"/>
        <v>0</v>
      </c>
    </row>
    <row r="318" spans="1:47" s="3" customFormat="1" x14ac:dyDescent="0.25">
      <c r="A318" s="342"/>
      <c r="B318" s="74"/>
      <c r="C318" s="78" t="s">
        <v>71</v>
      </c>
      <c r="D318" s="74"/>
      <c r="E318" s="92"/>
      <c r="F318" s="74"/>
      <c r="G318" s="79">
        <f>SUM(G300:G317)</f>
        <v>0</v>
      </c>
      <c r="H318" s="79">
        <f>SUM(H300:H317)</f>
        <v>0</v>
      </c>
      <c r="I318" s="79"/>
      <c r="J318" s="80">
        <f t="shared" ref="J318:AH318" si="226">SUM(J300:J317)</f>
        <v>0</v>
      </c>
      <c r="K318" s="79">
        <f>SUM(K300:K316)</f>
        <v>0</v>
      </c>
      <c r="L318" s="79">
        <f t="shared" si="226"/>
        <v>0</v>
      </c>
      <c r="M318" s="79">
        <f t="shared" si="226"/>
        <v>0</v>
      </c>
      <c r="N318" s="79">
        <f t="shared" si="226"/>
        <v>0</v>
      </c>
      <c r="O318" s="79">
        <f t="shared" si="226"/>
        <v>0</v>
      </c>
      <c r="P318" s="80">
        <f t="shared" si="226"/>
        <v>0</v>
      </c>
      <c r="Q318" s="79">
        <f>SUM(Q300:Q317)</f>
        <v>0</v>
      </c>
      <c r="R318" s="79">
        <f>SUM(R300:R317)</f>
        <v>0</v>
      </c>
      <c r="S318" s="79">
        <f t="shared" ref="S318:AE318" si="227">SUM(S300:S317)</f>
        <v>0</v>
      </c>
      <c r="T318" s="79">
        <f t="shared" si="227"/>
        <v>0</v>
      </c>
      <c r="U318" s="79">
        <f t="shared" si="227"/>
        <v>0</v>
      </c>
      <c r="V318" s="79">
        <f t="shared" si="227"/>
        <v>0</v>
      </c>
      <c r="W318" s="79">
        <f t="shared" si="227"/>
        <v>0</v>
      </c>
      <c r="X318" s="79">
        <f t="shared" si="227"/>
        <v>0</v>
      </c>
      <c r="Y318" s="79">
        <f t="shared" si="227"/>
        <v>0</v>
      </c>
      <c r="Z318" s="79">
        <f>SUM(Z300:Z317)</f>
        <v>0</v>
      </c>
      <c r="AA318" s="79">
        <f>SUM(AA300:AA317)</f>
        <v>0</v>
      </c>
      <c r="AB318" s="79">
        <f>SUM(AB300:AB317)</f>
        <v>0</v>
      </c>
      <c r="AC318" s="79">
        <f>SUM(AC300:AC317)</f>
        <v>0</v>
      </c>
      <c r="AD318" s="79">
        <f t="shared" si="227"/>
        <v>0</v>
      </c>
      <c r="AE318" s="79">
        <f t="shared" si="227"/>
        <v>0</v>
      </c>
      <c r="AF318" s="79"/>
      <c r="AG318" s="79">
        <f t="shared" si="226"/>
        <v>0</v>
      </c>
      <c r="AH318" s="79">
        <f t="shared" si="226"/>
        <v>0</v>
      </c>
      <c r="AI318" s="79">
        <f t="shared" ref="AI318:AM318" si="228">SUM(AI300:AI317)</f>
        <v>0</v>
      </c>
      <c r="AJ318" s="79">
        <f t="shared" si="228"/>
        <v>0</v>
      </c>
      <c r="AK318" s="79">
        <f t="shared" si="228"/>
        <v>0</v>
      </c>
      <c r="AL318" s="79">
        <f t="shared" si="228"/>
        <v>0</v>
      </c>
      <c r="AM318" s="79">
        <f t="shared" si="228"/>
        <v>0</v>
      </c>
      <c r="AN318" s="80"/>
      <c r="AO318" s="79">
        <f t="shared" ref="AO318:AT318" si="229">SUM(AO300:AO317)</f>
        <v>0</v>
      </c>
      <c r="AP318" s="79">
        <f t="shared" si="229"/>
        <v>0</v>
      </c>
      <c r="AQ318" s="79">
        <f t="shared" si="229"/>
        <v>0</v>
      </c>
      <c r="AR318" s="79">
        <f t="shared" si="229"/>
        <v>0</v>
      </c>
      <c r="AS318" s="79">
        <f t="shared" si="229"/>
        <v>0</v>
      </c>
      <c r="AT318" s="79">
        <f t="shared" si="229"/>
        <v>0</v>
      </c>
      <c r="AU318" s="79">
        <f>SUM(AU300:AU317)</f>
        <v>0</v>
      </c>
    </row>
    <row r="319" spans="1:47" s="3" customFormat="1" ht="13" x14ac:dyDescent="0.25">
      <c r="A319" s="84" t="s">
        <v>143</v>
      </c>
      <c r="B319" s="74"/>
      <c r="C319" s="78" t="s">
        <v>61</v>
      </c>
      <c r="D319" s="74"/>
      <c r="E319" s="92"/>
      <c r="F319" s="74"/>
      <c r="G319" s="79">
        <f>G298+G318</f>
        <v>585</v>
      </c>
      <c r="H319" s="79">
        <f>H298+H318</f>
        <v>491</v>
      </c>
      <c r="I319" s="79"/>
      <c r="J319" s="80">
        <f t="shared" ref="J319:AH319" si="230">J298+J318</f>
        <v>0</v>
      </c>
      <c r="K319" s="79">
        <f t="shared" si="230"/>
        <v>1635</v>
      </c>
      <c r="L319" s="79">
        <f t="shared" si="230"/>
        <v>24.5</v>
      </c>
      <c r="M319" s="79">
        <f t="shared" si="230"/>
        <v>0</v>
      </c>
      <c r="N319" s="79">
        <f t="shared" si="230"/>
        <v>0</v>
      </c>
      <c r="O319" s="79">
        <f t="shared" si="230"/>
        <v>1659.5</v>
      </c>
      <c r="P319" s="80">
        <f t="shared" si="230"/>
        <v>0</v>
      </c>
      <c r="Q319" s="79">
        <f>Q298+Q318</f>
        <v>100</v>
      </c>
      <c r="R319" s="79">
        <f>R298+R318</f>
        <v>210</v>
      </c>
      <c r="S319" s="79">
        <f t="shared" ref="S319:AE319" si="231">S298+S318</f>
        <v>0</v>
      </c>
      <c r="T319" s="79">
        <f t="shared" si="231"/>
        <v>0</v>
      </c>
      <c r="U319" s="79">
        <f t="shared" si="231"/>
        <v>50</v>
      </c>
      <c r="V319" s="79">
        <f t="shared" si="231"/>
        <v>35.5</v>
      </c>
      <c r="W319" s="79">
        <f t="shared" si="231"/>
        <v>0</v>
      </c>
      <c r="X319" s="79">
        <f t="shared" si="231"/>
        <v>0</v>
      </c>
      <c r="Y319" s="79">
        <f t="shared" si="231"/>
        <v>0</v>
      </c>
      <c r="Z319" s="79">
        <f>Z298+Z318</f>
        <v>0</v>
      </c>
      <c r="AA319" s="79">
        <f>AA298+AA318</f>
        <v>0</v>
      </c>
      <c r="AB319" s="79">
        <f>AB298+AB318</f>
        <v>100</v>
      </c>
      <c r="AC319" s="79">
        <f>AC298+AC318</f>
        <v>0</v>
      </c>
      <c r="AD319" s="79">
        <f t="shared" si="231"/>
        <v>0</v>
      </c>
      <c r="AE319" s="79">
        <f t="shared" si="231"/>
        <v>495.5</v>
      </c>
      <c r="AF319" s="79"/>
      <c r="AG319" s="79">
        <f t="shared" si="230"/>
        <v>0</v>
      </c>
      <c r="AH319" s="79">
        <f t="shared" si="230"/>
        <v>20</v>
      </c>
      <c r="AI319" s="79">
        <f t="shared" ref="AI319:AM319" si="232">AI298+AI318</f>
        <v>0</v>
      </c>
      <c r="AJ319" s="79">
        <f t="shared" si="232"/>
        <v>0</v>
      </c>
      <c r="AK319" s="79">
        <f t="shared" si="232"/>
        <v>0</v>
      </c>
      <c r="AL319" s="79">
        <f t="shared" si="232"/>
        <v>0</v>
      </c>
      <c r="AM319" s="79">
        <f t="shared" si="232"/>
        <v>20</v>
      </c>
      <c r="AN319" s="80"/>
      <c r="AO319" s="79">
        <f t="shared" ref="AO319:AT319" si="233">AO298+AO318</f>
        <v>0</v>
      </c>
      <c r="AP319" s="79">
        <f t="shared" si="233"/>
        <v>20</v>
      </c>
      <c r="AQ319" s="79">
        <f t="shared" si="233"/>
        <v>0</v>
      </c>
      <c r="AR319" s="79">
        <f t="shared" si="233"/>
        <v>0</v>
      </c>
      <c r="AS319" s="79">
        <f t="shared" si="233"/>
        <v>0</v>
      </c>
      <c r="AT319" s="79">
        <f t="shared" si="233"/>
        <v>0</v>
      </c>
      <c r="AU319" s="79">
        <f>AU298+AU318</f>
        <v>20</v>
      </c>
    </row>
    <row r="320" spans="1:47" x14ac:dyDescent="0.25">
      <c r="A320" s="82"/>
      <c r="B320" s="82"/>
      <c r="C320" s="82" t="s">
        <v>129</v>
      </c>
      <c r="D320" s="82"/>
      <c r="E320" s="93" t="str">
        <f>A340</f>
        <v>Mulk 16</v>
      </c>
      <c r="F320" s="74"/>
      <c r="G320" s="75"/>
      <c r="H320" s="75"/>
      <c r="I320" s="77"/>
      <c r="J320" s="74"/>
      <c r="K320" s="340" t="s">
        <v>128</v>
      </c>
      <c r="L320" s="340"/>
      <c r="M320" s="86" t="str">
        <f>A340</f>
        <v>Mulk 16</v>
      </c>
      <c r="N320" s="75"/>
      <c r="O320" s="75"/>
      <c r="P320" s="74"/>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4"/>
      <c r="AO320" s="75"/>
      <c r="AP320" s="75"/>
      <c r="AQ320" s="75"/>
      <c r="AR320" s="75"/>
      <c r="AS320" s="75"/>
      <c r="AT320" s="75"/>
      <c r="AU320" s="75"/>
    </row>
    <row r="321" spans="1:47" x14ac:dyDescent="0.25">
      <c r="A321" s="89"/>
      <c r="B321" s="88"/>
      <c r="C321" s="88"/>
      <c r="D321" s="88"/>
      <c r="E321" s="90"/>
      <c r="F321" s="88"/>
      <c r="G321" s="88"/>
      <c r="H321" s="88"/>
      <c r="I321" s="75">
        <f>I316+G321-H321</f>
        <v>244</v>
      </c>
      <c r="J321" s="74"/>
      <c r="K321" s="88"/>
      <c r="L321" s="88"/>
      <c r="M321" s="88"/>
      <c r="N321" s="88"/>
      <c r="O321" s="75">
        <f t="shared" ref="O321:O337" si="234">+SUM(K321:N321)</f>
        <v>0</v>
      </c>
      <c r="P321" s="74"/>
      <c r="Q321" s="88"/>
      <c r="R321" s="88"/>
      <c r="S321" s="88"/>
      <c r="T321" s="88"/>
      <c r="U321" s="88"/>
      <c r="V321" s="88"/>
      <c r="W321" s="88"/>
      <c r="X321" s="88"/>
      <c r="Y321" s="88"/>
      <c r="Z321" s="88"/>
      <c r="AA321" s="88"/>
      <c r="AB321" s="88"/>
      <c r="AC321" s="88"/>
      <c r="AD321" s="88"/>
      <c r="AE321" s="75">
        <f t="shared" ref="AE321:AE338" si="235">+SUM(Q321:AD321)</f>
        <v>0</v>
      </c>
      <c r="AF321" s="75"/>
      <c r="AG321" s="88"/>
      <c r="AH321" s="88"/>
      <c r="AI321" s="88"/>
      <c r="AJ321" s="88"/>
      <c r="AK321" s="88"/>
      <c r="AL321" s="88"/>
      <c r="AM321" s="75">
        <f t="shared" ref="AM321:AM337" si="236">+SUM(AG321:AL321)</f>
        <v>0</v>
      </c>
      <c r="AN321" s="74"/>
      <c r="AO321" s="88"/>
      <c r="AP321" s="88"/>
      <c r="AQ321" s="88"/>
      <c r="AR321" s="88"/>
      <c r="AS321" s="88"/>
      <c r="AT321" s="88"/>
      <c r="AU321" s="88">
        <f t="shared" ref="AU321:AU338" si="237">+SUM(AO321:AT321)</f>
        <v>0</v>
      </c>
    </row>
    <row r="322" spans="1:47" x14ac:dyDescent="0.25">
      <c r="A322" s="89"/>
      <c r="B322" s="88"/>
      <c r="C322" s="88"/>
      <c r="D322" s="88"/>
      <c r="E322" s="90"/>
      <c r="F322" s="88"/>
      <c r="G322" s="88"/>
      <c r="H322" s="88"/>
      <c r="I322" s="75">
        <f t="shared" ref="I322:I337" si="238">I321+G322-H322</f>
        <v>244</v>
      </c>
      <c r="J322" s="74"/>
      <c r="K322" s="88"/>
      <c r="L322" s="88"/>
      <c r="M322" s="88"/>
      <c r="N322" s="88"/>
      <c r="O322" s="75">
        <f t="shared" si="234"/>
        <v>0</v>
      </c>
      <c r="P322" s="74"/>
      <c r="Q322" s="88"/>
      <c r="R322" s="88"/>
      <c r="S322" s="88"/>
      <c r="T322" s="88"/>
      <c r="U322" s="88"/>
      <c r="V322" s="88"/>
      <c r="W322" s="88"/>
      <c r="X322" s="88"/>
      <c r="Y322" s="88"/>
      <c r="Z322" s="88"/>
      <c r="AA322" s="88"/>
      <c r="AB322" s="88"/>
      <c r="AC322" s="88"/>
      <c r="AD322" s="88"/>
      <c r="AE322" s="75">
        <f t="shared" si="235"/>
        <v>0</v>
      </c>
      <c r="AF322" s="75"/>
      <c r="AG322" s="88"/>
      <c r="AH322" s="88"/>
      <c r="AI322" s="88"/>
      <c r="AJ322" s="88"/>
      <c r="AK322" s="88"/>
      <c r="AL322" s="88"/>
      <c r="AM322" s="75">
        <f t="shared" si="236"/>
        <v>0</v>
      </c>
      <c r="AN322" s="74"/>
      <c r="AO322" s="88"/>
      <c r="AP322" s="88"/>
      <c r="AQ322" s="88"/>
      <c r="AR322" s="88"/>
      <c r="AS322" s="88"/>
      <c r="AT322" s="88"/>
      <c r="AU322" s="88">
        <f t="shared" si="237"/>
        <v>0</v>
      </c>
    </row>
    <row r="323" spans="1:47" x14ac:dyDescent="0.25">
      <c r="A323" s="89"/>
      <c r="B323" s="88"/>
      <c r="C323" s="88"/>
      <c r="D323" s="88"/>
      <c r="E323" s="90"/>
      <c r="F323" s="88"/>
      <c r="G323" s="88"/>
      <c r="H323" s="88"/>
      <c r="I323" s="75">
        <f t="shared" si="238"/>
        <v>244</v>
      </c>
      <c r="J323" s="74"/>
      <c r="K323" s="88"/>
      <c r="L323" s="88"/>
      <c r="M323" s="88"/>
      <c r="N323" s="88"/>
      <c r="O323" s="75">
        <f t="shared" si="234"/>
        <v>0</v>
      </c>
      <c r="P323" s="74"/>
      <c r="Q323" s="88"/>
      <c r="R323" s="88"/>
      <c r="S323" s="88"/>
      <c r="T323" s="88"/>
      <c r="U323" s="88"/>
      <c r="V323" s="88"/>
      <c r="W323" s="88"/>
      <c r="X323" s="88"/>
      <c r="Y323" s="88"/>
      <c r="Z323" s="88"/>
      <c r="AA323" s="88"/>
      <c r="AB323" s="88"/>
      <c r="AC323" s="88"/>
      <c r="AD323" s="88"/>
      <c r="AE323" s="75">
        <f t="shared" si="235"/>
        <v>0</v>
      </c>
      <c r="AF323" s="75"/>
      <c r="AG323" s="88"/>
      <c r="AH323" s="88"/>
      <c r="AI323" s="88"/>
      <c r="AJ323" s="88"/>
      <c r="AK323" s="88"/>
      <c r="AL323" s="88"/>
      <c r="AM323" s="75">
        <f t="shared" si="236"/>
        <v>0</v>
      </c>
      <c r="AN323" s="74"/>
      <c r="AO323" s="88"/>
      <c r="AP323" s="88"/>
      <c r="AQ323" s="88"/>
      <c r="AR323" s="88"/>
      <c r="AS323" s="88"/>
      <c r="AT323" s="88"/>
      <c r="AU323" s="88">
        <f t="shared" si="237"/>
        <v>0</v>
      </c>
    </row>
    <row r="324" spans="1:47" x14ac:dyDescent="0.25">
      <c r="A324" s="89"/>
      <c r="B324" s="88"/>
      <c r="C324" s="88"/>
      <c r="D324" s="88"/>
      <c r="E324" s="90"/>
      <c r="F324" s="88"/>
      <c r="G324" s="88"/>
      <c r="H324" s="88"/>
      <c r="I324" s="75">
        <f t="shared" si="238"/>
        <v>244</v>
      </c>
      <c r="J324" s="74"/>
      <c r="K324" s="88"/>
      <c r="L324" s="88"/>
      <c r="M324" s="88"/>
      <c r="N324" s="88"/>
      <c r="O324" s="75">
        <f t="shared" si="234"/>
        <v>0</v>
      </c>
      <c r="P324" s="74"/>
      <c r="Q324" s="88"/>
      <c r="R324" s="88"/>
      <c r="S324" s="88"/>
      <c r="T324" s="88"/>
      <c r="U324" s="88"/>
      <c r="V324" s="88"/>
      <c r="W324" s="88"/>
      <c r="X324" s="88"/>
      <c r="Y324" s="88"/>
      <c r="Z324" s="88"/>
      <c r="AA324" s="88"/>
      <c r="AB324" s="88"/>
      <c r="AC324" s="88"/>
      <c r="AD324" s="88"/>
      <c r="AE324" s="75">
        <f t="shared" si="235"/>
        <v>0</v>
      </c>
      <c r="AF324" s="75"/>
      <c r="AG324" s="88"/>
      <c r="AH324" s="88"/>
      <c r="AI324" s="88"/>
      <c r="AJ324" s="88"/>
      <c r="AK324" s="88"/>
      <c r="AL324" s="88"/>
      <c r="AM324" s="75">
        <f t="shared" si="236"/>
        <v>0</v>
      </c>
      <c r="AN324" s="74"/>
      <c r="AO324" s="88"/>
      <c r="AP324" s="88"/>
      <c r="AQ324" s="88"/>
      <c r="AR324" s="88"/>
      <c r="AS324" s="88"/>
      <c r="AT324" s="88"/>
      <c r="AU324" s="88">
        <f t="shared" si="237"/>
        <v>0</v>
      </c>
    </row>
    <row r="325" spans="1:47" x14ac:dyDescent="0.25">
      <c r="A325" s="89"/>
      <c r="B325" s="88"/>
      <c r="C325" s="88"/>
      <c r="D325" s="88"/>
      <c r="E325" s="90"/>
      <c r="F325" s="88"/>
      <c r="G325" s="88"/>
      <c r="H325" s="88"/>
      <c r="I325" s="75">
        <f t="shared" si="238"/>
        <v>244</v>
      </c>
      <c r="J325" s="74"/>
      <c r="K325" s="88"/>
      <c r="L325" s="88"/>
      <c r="M325" s="88"/>
      <c r="N325" s="88"/>
      <c r="O325" s="75">
        <f t="shared" si="234"/>
        <v>0</v>
      </c>
      <c r="P325" s="74"/>
      <c r="Q325" s="88"/>
      <c r="R325" s="88"/>
      <c r="S325" s="88"/>
      <c r="T325" s="88"/>
      <c r="U325" s="88"/>
      <c r="V325" s="88"/>
      <c r="W325" s="88"/>
      <c r="X325" s="88"/>
      <c r="Y325" s="88"/>
      <c r="Z325" s="88"/>
      <c r="AA325" s="88"/>
      <c r="AB325" s="88"/>
      <c r="AC325" s="88"/>
      <c r="AD325" s="88"/>
      <c r="AE325" s="75">
        <f t="shared" si="235"/>
        <v>0</v>
      </c>
      <c r="AF325" s="75"/>
      <c r="AG325" s="88"/>
      <c r="AH325" s="88"/>
      <c r="AI325" s="88"/>
      <c r="AJ325" s="88"/>
      <c r="AK325" s="88"/>
      <c r="AL325" s="88"/>
      <c r="AM325" s="75">
        <f t="shared" si="236"/>
        <v>0</v>
      </c>
      <c r="AN325" s="74"/>
      <c r="AO325" s="88"/>
      <c r="AP325" s="88"/>
      <c r="AQ325" s="88"/>
      <c r="AR325" s="88"/>
      <c r="AS325" s="88"/>
      <c r="AT325" s="88"/>
      <c r="AU325" s="88">
        <f t="shared" si="237"/>
        <v>0</v>
      </c>
    </row>
    <row r="326" spans="1:47" x14ac:dyDescent="0.25">
      <c r="A326" s="89"/>
      <c r="B326" s="88"/>
      <c r="C326" s="88"/>
      <c r="D326" s="88"/>
      <c r="E326" s="90"/>
      <c r="F326" s="88"/>
      <c r="G326" s="88"/>
      <c r="H326" s="88"/>
      <c r="I326" s="75">
        <f t="shared" si="238"/>
        <v>244</v>
      </c>
      <c r="J326" s="74"/>
      <c r="K326" s="88"/>
      <c r="L326" s="88"/>
      <c r="M326" s="88"/>
      <c r="N326" s="88"/>
      <c r="O326" s="75">
        <f t="shared" si="234"/>
        <v>0</v>
      </c>
      <c r="P326" s="74"/>
      <c r="Q326" s="88"/>
      <c r="R326" s="88"/>
      <c r="S326" s="88"/>
      <c r="T326" s="88"/>
      <c r="U326" s="88"/>
      <c r="V326" s="88"/>
      <c r="W326" s="88"/>
      <c r="X326" s="88"/>
      <c r="Y326" s="88"/>
      <c r="Z326" s="88"/>
      <c r="AA326" s="88"/>
      <c r="AB326" s="88"/>
      <c r="AC326" s="88"/>
      <c r="AD326" s="88"/>
      <c r="AE326" s="75">
        <f t="shared" si="235"/>
        <v>0</v>
      </c>
      <c r="AF326" s="75"/>
      <c r="AG326" s="88"/>
      <c r="AH326" s="88"/>
      <c r="AI326" s="88"/>
      <c r="AJ326" s="88"/>
      <c r="AK326" s="88"/>
      <c r="AL326" s="88"/>
      <c r="AM326" s="75">
        <f t="shared" si="236"/>
        <v>0</v>
      </c>
      <c r="AN326" s="74"/>
      <c r="AO326" s="88"/>
      <c r="AP326" s="88"/>
      <c r="AQ326" s="88"/>
      <c r="AR326" s="88"/>
      <c r="AS326" s="88"/>
      <c r="AT326" s="88"/>
      <c r="AU326" s="88">
        <f t="shared" si="237"/>
        <v>0</v>
      </c>
    </row>
    <row r="327" spans="1:47" x14ac:dyDescent="0.25">
      <c r="A327" s="89"/>
      <c r="B327" s="88"/>
      <c r="C327" s="88"/>
      <c r="D327" s="88"/>
      <c r="E327" s="90"/>
      <c r="F327" s="88"/>
      <c r="G327" s="88"/>
      <c r="H327" s="88"/>
      <c r="I327" s="75">
        <f t="shared" si="238"/>
        <v>244</v>
      </c>
      <c r="J327" s="74"/>
      <c r="K327" s="88"/>
      <c r="L327" s="88"/>
      <c r="M327" s="88"/>
      <c r="N327" s="88"/>
      <c r="O327" s="75">
        <f t="shared" si="234"/>
        <v>0</v>
      </c>
      <c r="P327" s="74"/>
      <c r="Q327" s="88"/>
      <c r="R327" s="88"/>
      <c r="S327" s="88"/>
      <c r="T327" s="88"/>
      <c r="U327" s="88"/>
      <c r="V327" s="88"/>
      <c r="W327" s="88"/>
      <c r="X327" s="88"/>
      <c r="Y327" s="88"/>
      <c r="Z327" s="88"/>
      <c r="AA327" s="88"/>
      <c r="AB327" s="88"/>
      <c r="AC327" s="88"/>
      <c r="AD327" s="88"/>
      <c r="AE327" s="75">
        <f t="shared" si="235"/>
        <v>0</v>
      </c>
      <c r="AF327" s="75"/>
      <c r="AG327" s="88"/>
      <c r="AH327" s="88"/>
      <c r="AI327" s="88"/>
      <c r="AJ327" s="88"/>
      <c r="AK327" s="88"/>
      <c r="AL327" s="88"/>
      <c r="AM327" s="75">
        <f t="shared" si="236"/>
        <v>0</v>
      </c>
      <c r="AN327" s="74"/>
      <c r="AO327" s="88"/>
      <c r="AP327" s="88"/>
      <c r="AQ327" s="88"/>
      <c r="AR327" s="88"/>
      <c r="AS327" s="88"/>
      <c r="AT327" s="88"/>
      <c r="AU327" s="88">
        <f t="shared" si="237"/>
        <v>0</v>
      </c>
    </row>
    <row r="328" spans="1:47" x14ac:dyDescent="0.25">
      <c r="A328" s="89"/>
      <c r="B328" s="88"/>
      <c r="C328" s="88"/>
      <c r="D328" s="88"/>
      <c r="E328" s="90"/>
      <c r="F328" s="88"/>
      <c r="G328" s="88"/>
      <c r="H328" s="88"/>
      <c r="I328" s="75">
        <f t="shared" si="238"/>
        <v>244</v>
      </c>
      <c r="J328" s="74"/>
      <c r="K328" s="88"/>
      <c r="L328" s="88"/>
      <c r="M328" s="88"/>
      <c r="N328" s="88"/>
      <c r="O328" s="75">
        <f t="shared" si="234"/>
        <v>0</v>
      </c>
      <c r="P328" s="74"/>
      <c r="Q328" s="88"/>
      <c r="R328" s="88"/>
      <c r="S328" s="88"/>
      <c r="T328" s="88"/>
      <c r="U328" s="88"/>
      <c r="V328" s="88"/>
      <c r="W328" s="88"/>
      <c r="X328" s="88"/>
      <c r="Y328" s="88"/>
      <c r="Z328" s="88"/>
      <c r="AA328" s="88"/>
      <c r="AB328" s="88"/>
      <c r="AC328" s="88"/>
      <c r="AD328" s="88"/>
      <c r="AE328" s="75">
        <f t="shared" ref="AE328:AE330" si="239">+SUM(Q328:AD328)</f>
        <v>0</v>
      </c>
      <c r="AF328" s="75"/>
      <c r="AG328" s="88"/>
      <c r="AH328" s="88"/>
      <c r="AI328" s="88"/>
      <c r="AJ328" s="88"/>
      <c r="AK328" s="88"/>
      <c r="AL328" s="88"/>
      <c r="AM328" s="75">
        <f t="shared" ref="AM328:AM330" si="240">+SUM(AG328:AL328)</f>
        <v>0</v>
      </c>
      <c r="AN328" s="74"/>
      <c r="AO328" s="88"/>
      <c r="AP328" s="88"/>
      <c r="AQ328" s="88"/>
      <c r="AR328" s="88"/>
      <c r="AS328" s="88"/>
      <c r="AT328" s="88"/>
      <c r="AU328" s="88">
        <f t="shared" ref="AU328:AU330" si="241">+SUM(AO328:AT328)</f>
        <v>0</v>
      </c>
    </row>
    <row r="329" spans="1:47" x14ac:dyDescent="0.25">
      <c r="A329" s="89"/>
      <c r="B329" s="88"/>
      <c r="C329" s="88"/>
      <c r="D329" s="88"/>
      <c r="E329" s="90"/>
      <c r="F329" s="88"/>
      <c r="G329" s="88"/>
      <c r="H329" s="88"/>
      <c r="I329" s="75">
        <f t="shared" si="238"/>
        <v>244</v>
      </c>
      <c r="J329" s="74"/>
      <c r="K329" s="88"/>
      <c r="L329" s="88"/>
      <c r="M329" s="88"/>
      <c r="N329" s="88"/>
      <c r="O329" s="75">
        <f t="shared" si="234"/>
        <v>0</v>
      </c>
      <c r="P329" s="74"/>
      <c r="Q329" s="88"/>
      <c r="R329" s="88"/>
      <c r="S329" s="88"/>
      <c r="T329" s="88"/>
      <c r="U329" s="88"/>
      <c r="V329" s="88"/>
      <c r="W329" s="88"/>
      <c r="X329" s="88"/>
      <c r="Y329" s="88"/>
      <c r="Z329" s="88"/>
      <c r="AA329" s="88"/>
      <c r="AB329" s="88"/>
      <c r="AC329" s="88"/>
      <c r="AD329" s="88"/>
      <c r="AE329" s="75">
        <f t="shared" si="239"/>
        <v>0</v>
      </c>
      <c r="AF329" s="75"/>
      <c r="AG329" s="88"/>
      <c r="AH329" s="88"/>
      <c r="AI329" s="88"/>
      <c r="AJ329" s="88"/>
      <c r="AK329" s="88"/>
      <c r="AL329" s="88"/>
      <c r="AM329" s="75">
        <f t="shared" si="240"/>
        <v>0</v>
      </c>
      <c r="AN329" s="74"/>
      <c r="AO329" s="88"/>
      <c r="AP329" s="88"/>
      <c r="AQ329" s="88"/>
      <c r="AR329" s="88"/>
      <c r="AS329" s="88"/>
      <c r="AT329" s="88"/>
      <c r="AU329" s="88">
        <f t="shared" si="241"/>
        <v>0</v>
      </c>
    </row>
    <row r="330" spans="1:47" x14ac:dyDescent="0.25">
      <c r="A330" s="89"/>
      <c r="B330" s="88"/>
      <c r="C330" s="88"/>
      <c r="D330" s="88"/>
      <c r="E330" s="90"/>
      <c r="F330" s="88"/>
      <c r="G330" s="88"/>
      <c r="H330" s="88"/>
      <c r="I330" s="75">
        <f t="shared" si="238"/>
        <v>244</v>
      </c>
      <c r="J330" s="74"/>
      <c r="K330" s="88"/>
      <c r="L330" s="88"/>
      <c r="M330" s="88"/>
      <c r="N330" s="88"/>
      <c r="O330" s="75">
        <f t="shared" si="234"/>
        <v>0</v>
      </c>
      <c r="P330" s="74"/>
      <c r="Q330" s="88"/>
      <c r="R330" s="88"/>
      <c r="S330" s="88"/>
      <c r="T330" s="88"/>
      <c r="U330" s="88"/>
      <c r="V330" s="88"/>
      <c r="W330" s="88"/>
      <c r="X330" s="88"/>
      <c r="Y330" s="88"/>
      <c r="Z330" s="88"/>
      <c r="AA330" s="88"/>
      <c r="AB330" s="88"/>
      <c r="AC330" s="88"/>
      <c r="AD330" s="88"/>
      <c r="AE330" s="75">
        <f t="shared" si="239"/>
        <v>0</v>
      </c>
      <c r="AF330" s="75"/>
      <c r="AG330" s="88"/>
      <c r="AH330" s="88"/>
      <c r="AI330" s="88"/>
      <c r="AJ330" s="88"/>
      <c r="AK330" s="88"/>
      <c r="AL330" s="88"/>
      <c r="AM330" s="75">
        <f t="shared" si="240"/>
        <v>0</v>
      </c>
      <c r="AN330" s="74"/>
      <c r="AO330" s="88"/>
      <c r="AP330" s="88"/>
      <c r="AQ330" s="88"/>
      <c r="AR330" s="88"/>
      <c r="AS330" s="88"/>
      <c r="AT330" s="88"/>
      <c r="AU330" s="88">
        <f t="shared" si="241"/>
        <v>0</v>
      </c>
    </row>
    <row r="331" spans="1:47" x14ac:dyDescent="0.25">
      <c r="A331" s="89"/>
      <c r="B331" s="88"/>
      <c r="C331" s="88"/>
      <c r="D331" s="88"/>
      <c r="E331" s="90"/>
      <c r="F331" s="88"/>
      <c r="G331" s="88"/>
      <c r="H331" s="88"/>
      <c r="I331" s="75">
        <f t="shared" si="238"/>
        <v>244</v>
      </c>
      <c r="J331" s="74"/>
      <c r="K331" s="88"/>
      <c r="L331" s="88"/>
      <c r="M331" s="88"/>
      <c r="N331" s="88"/>
      <c r="O331" s="75">
        <f t="shared" si="234"/>
        <v>0</v>
      </c>
      <c r="P331" s="74"/>
      <c r="Q331" s="88"/>
      <c r="R331" s="88"/>
      <c r="S331" s="88"/>
      <c r="T331" s="88"/>
      <c r="U331" s="88"/>
      <c r="V331" s="88"/>
      <c r="W331" s="88"/>
      <c r="X331" s="88"/>
      <c r="Y331" s="88"/>
      <c r="Z331" s="88"/>
      <c r="AA331" s="88"/>
      <c r="AB331" s="88"/>
      <c r="AC331" s="88"/>
      <c r="AD331" s="88"/>
      <c r="AE331" s="75">
        <f t="shared" si="235"/>
        <v>0</v>
      </c>
      <c r="AF331" s="75"/>
      <c r="AG331" s="88"/>
      <c r="AH331" s="88"/>
      <c r="AI331" s="88"/>
      <c r="AJ331" s="88"/>
      <c r="AK331" s="88"/>
      <c r="AL331" s="88"/>
      <c r="AM331" s="75">
        <f t="shared" si="236"/>
        <v>0</v>
      </c>
      <c r="AN331" s="74"/>
      <c r="AO331" s="88"/>
      <c r="AP331" s="88"/>
      <c r="AQ331" s="88"/>
      <c r="AR331" s="88"/>
      <c r="AS331" s="88"/>
      <c r="AT331" s="88"/>
      <c r="AU331" s="88">
        <f t="shared" si="237"/>
        <v>0</v>
      </c>
    </row>
    <row r="332" spans="1:47" x14ac:dyDescent="0.25">
      <c r="A332" s="89"/>
      <c r="B332" s="88"/>
      <c r="C332" s="88"/>
      <c r="D332" s="88"/>
      <c r="E332" s="90"/>
      <c r="F332" s="88"/>
      <c r="G332" s="88"/>
      <c r="H332" s="88"/>
      <c r="I332" s="75">
        <f t="shared" si="238"/>
        <v>244</v>
      </c>
      <c r="J332" s="74"/>
      <c r="K332" s="88"/>
      <c r="L332" s="88"/>
      <c r="M332" s="88"/>
      <c r="N332" s="88"/>
      <c r="O332" s="75">
        <f t="shared" si="234"/>
        <v>0</v>
      </c>
      <c r="P332" s="74"/>
      <c r="Q332" s="88"/>
      <c r="R332" s="88"/>
      <c r="S332" s="88"/>
      <c r="T332" s="88"/>
      <c r="U332" s="88"/>
      <c r="V332" s="88"/>
      <c r="W332" s="88"/>
      <c r="X332" s="88"/>
      <c r="Y332" s="88"/>
      <c r="Z332" s="88"/>
      <c r="AA332" s="88"/>
      <c r="AB332" s="88"/>
      <c r="AC332" s="88"/>
      <c r="AD332" s="88"/>
      <c r="AE332" s="75">
        <f t="shared" si="235"/>
        <v>0</v>
      </c>
      <c r="AF332" s="75"/>
      <c r="AG332" s="88"/>
      <c r="AH332" s="88"/>
      <c r="AI332" s="88"/>
      <c r="AJ332" s="88"/>
      <c r="AK332" s="88"/>
      <c r="AL332" s="88"/>
      <c r="AM332" s="75">
        <f t="shared" si="236"/>
        <v>0</v>
      </c>
      <c r="AN332" s="74"/>
      <c r="AO332" s="88"/>
      <c r="AP332" s="88"/>
      <c r="AQ332" s="88"/>
      <c r="AR332" s="88"/>
      <c r="AS332" s="88"/>
      <c r="AT332" s="88"/>
      <c r="AU332" s="88">
        <f t="shared" si="237"/>
        <v>0</v>
      </c>
    </row>
    <row r="333" spans="1:47" x14ac:dyDescent="0.25">
      <c r="A333" s="89"/>
      <c r="B333" s="88"/>
      <c r="C333" s="88"/>
      <c r="D333" s="88"/>
      <c r="E333" s="90"/>
      <c r="F333" s="88"/>
      <c r="G333" s="88"/>
      <c r="H333" s="88"/>
      <c r="I333" s="75">
        <f t="shared" si="238"/>
        <v>244</v>
      </c>
      <c r="J333" s="74"/>
      <c r="K333" s="88"/>
      <c r="L333" s="88"/>
      <c r="M333" s="88"/>
      <c r="N333" s="88"/>
      <c r="O333" s="75">
        <f t="shared" si="234"/>
        <v>0</v>
      </c>
      <c r="P333" s="74"/>
      <c r="Q333" s="88"/>
      <c r="R333" s="88"/>
      <c r="S333" s="88"/>
      <c r="T333" s="88"/>
      <c r="U333" s="88"/>
      <c r="V333" s="88"/>
      <c r="W333" s="88"/>
      <c r="X333" s="88"/>
      <c r="Y333" s="88"/>
      <c r="Z333" s="88"/>
      <c r="AA333" s="88"/>
      <c r="AB333" s="88"/>
      <c r="AC333" s="88"/>
      <c r="AD333" s="88"/>
      <c r="AE333" s="75">
        <f t="shared" si="235"/>
        <v>0</v>
      </c>
      <c r="AF333" s="75"/>
      <c r="AG333" s="88"/>
      <c r="AH333" s="88"/>
      <c r="AI333" s="88"/>
      <c r="AJ333" s="88"/>
      <c r="AK333" s="88"/>
      <c r="AL333" s="88"/>
      <c r="AM333" s="75">
        <f t="shared" si="236"/>
        <v>0</v>
      </c>
      <c r="AN333" s="74"/>
      <c r="AO333" s="88"/>
      <c r="AP333" s="88"/>
      <c r="AQ333" s="88"/>
      <c r="AR333" s="88"/>
      <c r="AS333" s="88"/>
      <c r="AT333" s="88"/>
      <c r="AU333" s="88">
        <f t="shared" si="237"/>
        <v>0</v>
      </c>
    </row>
    <row r="334" spans="1:47" x14ac:dyDescent="0.25">
      <c r="A334" s="89"/>
      <c r="B334" s="88"/>
      <c r="C334" s="88"/>
      <c r="D334" s="88"/>
      <c r="E334" s="90"/>
      <c r="F334" s="88"/>
      <c r="G334" s="88"/>
      <c r="H334" s="88"/>
      <c r="I334" s="75">
        <f t="shared" si="238"/>
        <v>244</v>
      </c>
      <c r="J334" s="74"/>
      <c r="K334" s="88"/>
      <c r="L334" s="88"/>
      <c r="M334" s="88"/>
      <c r="N334" s="88"/>
      <c r="O334" s="75">
        <f t="shared" si="234"/>
        <v>0</v>
      </c>
      <c r="P334" s="74"/>
      <c r="Q334" s="88"/>
      <c r="R334" s="88"/>
      <c r="S334" s="88"/>
      <c r="T334" s="88"/>
      <c r="U334" s="88"/>
      <c r="V334" s="88"/>
      <c r="W334" s="88"/>
      <c r="X334" s="88"/>
      <c r="Y334" s="88"/>
      <c r="Z334" s="88"/>
      <c r="AA334" s="88"/>
      <c r="AB334" s="88"/>
      <c r="AC334" s="88"/>
      <c r="AD334" s="88"/>
      <c r="AE334" s="75">
        <f t="shared" si="235"/>
        <v>0</v>
      </c>
      <c r="AF334" s="75"/>
      <c r="AG334" s="88"/>
      <c r="AH334" s="88"/>
      <c r="AI334" s="88"/>
      <c r="AJ334" s="88"/>
      <c r="AK334" s="88"/>
      <c r="AL334" s="88"/>
      <c r="AM334" s="75">
        <f t="shared" si="236"/>
        <v>0</v>
      </c>
      <c r="AN334" s="74"/>
      <c r="AO334" s="88"/>
      <c r="AP334" s="88"/>
      <c r="AQ334" s="88"/>
      <c r="AR334" s="88"/>
      <c r="AS334" s="88"/>
      <c r="AT334" s="88"/>
      <c r="AU334" s="88">
        <f t="shared" si="237"/>
        <v>0</v>
      </c>
    </row>
    <row r="335" spans="1:47" x14ac:dyDescent="0.25">
      <c r="A335" s="89"/>
      <c r="B335" s="88"/>
      <c r="C335" s="88"/>
      <c r="D335" s="88"/>
      <c r="E335" s="90"/>
      <c r="F335" s="88"/>
      <c r="G335" s="88"/>
      <c r="H335" s="88"/>
      <c r="I335" s="75">
        <f t="shared" si="238"/>
        <v>244</v>
      </c>
      <c r="J335" s="74"/>
      <c r="K335" s="88"/>
      <c r="L335" s="88"/>
      <c r="M335" s="88"/>
      <c r="N335" s="88"/>
      <c r="O335" s="75">
        <f t="shared" si="234"/>
        <v>0</v>
      </c>
      <c r="P335" s="74"/>
      <c r="Q335" s="88"/>
      <c r="R335" s="88"/>
      <c r="S335" s="88"/>
      <c r="T335" s="88"/>
      <c r="U335" s="88"/>
      <c r="V335" s="88"/>
      <c r="W335" s="88"/>
      <c r="X335" s="88"/>
      <c r="Y335" s="88"/>
      <c r="Z335" s="88"/>
      <c r="AA335" s="88"/>
      <c r="AB335" s="88"/>
      <c r="AC335" s="88"/>
      <c r="AD335" s="88"/>
      <c r="AE335" s="75">
        <f t="shared" si="235"/>
        <v>0</v>
      </c>
      <c r="AF335" s="75"/>
      <c r="AG335" s="88"/>
      <c r="AH335" s="88"/>
      <c r="AI335" s="88"/>
      <c r="AJ335" s="88"/>
      <c r="AK335" s="88"/>
      <c r="AL335" s="88"/>
      <c r="AM335" s="75">
        <f t="shared" si="236"/>
        <v>0</v>
      </c>
      <c r="AN335" s="74"/>
      <c r="AO335" s="88"/>
      <c r="AP335" s="88"/>
      <c r="AQ335" s="88"/>
      <c r="AR335" s="88"/>
      <c r="AS335" s="88"/>
      <c r="AT335" s="88"/>
      <c r="AU335" s="88">
        <f t="shared" si="237"/>
        <v>0</v>
      </c>
    </row>
    <row r="336" spans="1:47" x14ac:dyDescent="0.25">
      <c r="A336" s="89"/>
      <c r="B336" s="88"/>
      <c r="C336" s="88"/>
      <c r="D336" s="88"/>
      <c r="E336" s="90"/>
      <c r="F336" s="88"/>
      <c r="G336" s="88"/>
      <c r="H336" s="88"/>
      <c r="I336" s="75">
        <f t="shared" si="238"/>
        <v>244</v>
      </c>
      <c r="J336" s="74"/>
      <c r="K336" s="88"/>
      <c r="L336" s="88"/>
      <c r="M336" s="88"/>
      <c r="N336" s="88"/>
      <c r="O336" s="75">
        <f t="shared" si="234"/>
        <v>0</v>
      </c>
      <c r="P336" s="74"/>
      <c r="Q336" s="88"/>
      <c r="R336" s="88"/>
      <c r="S336" s="88"/>
      <c r="T336" s="88"/>
      <c r="U336" s="88"/>
      <c r="V336" s="88"/>
      <c r="W336" s="88"/>
      <c r="X336" s="88"/>
      <c r="Y336" s="88"/>
      <c r="Z336" s="88"/>
      <c r="AA336" s="88"/>
      <c r="AB336" s="88"/>
      <c r="AC336" s="88"/>
      <c r="AD336" s="88"/>
      <c r="AE336" s="75">
        <f t="shared" si="235"/>
        <v>0</v>
      </c>
      <c r="AF336" s="75"/>
      <c r="AG336" s="88"/>
      <c r="AH336" s="88"/>
      <c r="AI336" s="88"/>
      <c r="AJ336" s="88"/>
      <c r="AK336" s="88"/>
      <c r="AL336" s="88"/>
      <c r="AM336" s="75">
        <f t="shared" si="236"/>
        <v>0</v>
      </c>
      <c r="AN336" s="74"/>
      <c r="AO336" s="88"/>
      <c r="AP336" s="88"/>
      <c r="AQ336" s="88"/>
      <c r="AR336" s="88"/>
      <c r="AS336" s="88"/>
      <c r="AT336" s="88"/>
      <c r="AU336" s="88">
        <f t="shared" si="237"/>
        <v>0</v>
      </c>
    </row>
    <row r="337" spans="1:47" x14ac:dyDescent="0.25">
      <c r="A337" s="89"/>
      <c r="B337" s="88"/>
      <c r="C337" s="88"/>
      <c r="D337" s="88"/>
      <c r="E337" s="90"/>
      <c r="F337" s="88"/>
      <c r="G337" s="88"/>
      <c r="H337" s="88"/>
      <c r="I337" s="75">
        <f t="shared" si="238"/>
        <v>244</v>
      </c>
      <c r="J337" s="74"/>
      <c r="K337" s="88"/>
      <c r="L337" s="88"/>
      <c r="M337" s="88"/>
      <c r="N337" s="88"/>
      <c r="O337" s="75">
        <f t="shared" si="234"/>
        <v>0</v>
      </c>
      <c r="P337" s="74"/>
      <c r="Q337" s="88"/>
      <c r="R337" s="88"/>
      <c r="S337" s="88"/>
      <c r="T337" s="88"/>
      <c r="U337" s="88"/>
      <c r="V337" s="88"/>
      <c r="W337" s="88"/>
      <c r="X337" s="88"/>
      <c r="Y337" s="88"/>
      <c r="Z337" s="88"/>
      <c r="AA337" s="88"/>
      <c r="AB337" s="88"/>
      <c r="AC337" s="88"/>
      <c r="AD337" s="88"/>
      <c r="AE337" s="75">
        <f t="shared" si="235"/>
        <v>0</v>
      </c>
      <c r="AF337" s="75"/>
      <c r="AG337" s="88"/>
      <c r="AH337" s="88"/>
      <c r="AI337" s="88"/>
      <c r="AJ337" s="88"/>
      <c r="AK337" s="88"/>
      <c r="AL337" s="88"/>
      <c r="AM337" s="75">
        <f t="shared" si="236"/>
        <v>0</v>
      </c>
      <c r="AN337" s="74"/>
      <c r="AO337" s="88"/>
      <c r="AP337" s="88"/>
      <c r="AQ337" s="88"/>
      <c r="AR337" s="88"/>
      <c r="AS337" s="88"/>
      <c r="AT337" s="88"/>
      <c r="AU337" s="88">
        <f t="shared" si="237"/>
        <v>0</v>
      </c>
    </row>
    <row r="338" spans="1:47" ht="13.25" customHeight="1" x14ac:dyDescent="0.25">
      <c r="A338" s="341" t="s">
        <v>126</v>
      </c>
      <c r="B338" s="74"/>
      <c r="C338" s="74" t="s">
        <v>59</v>
      </c>
      <c r="D338" s="74"/>
      <c r="E338" s="91"/>
      <c r="F338" s="74"/>
      <c r="G338" s="75"/>
      <c r="H338" s="75"/>
      <c r="I338" s="75"/>
      <c r="J338" s="74"/>
      <c r="K338" s="75"/>
      <c r="L338" s="75"/>
      <c r="M338" s="75"/>
      <c r="N338" s="75"/>
      <c r="O338" s="75"/>
      <c r="P338" s="74"/>
      <c r="Q338" s="77"/>
      <c r="R338" s="77"/>
      <c r="S338" s="77"/>
      <c r="T338" s="77"/>
      <c r="U338" s="77"/>
      <c r="V338" s="77"/>
      <c r="W338" s="77"/>
      <c r="X338" s="77"/>
      <c r="Y338" s="77"/>
      <c r="Z338" s="77"/>
      <c r="AA338" s="77"/>
      <c r="AB338" s="77"/>
      <c r="AC338" s="77"/>
      <c r="AD338" s="77"/>
      <c r="AE338" s="75">
        <f t="shared" si="235"/>
        <v>0</v>
      </c>
      <c r="AF338" s="75"/>
      <c r="AG338" s="75"/>
      <c r="AH338" s="75"/>
      <c r="AI338" s="75"/>
      <c r="AJ338" s="75"/>
      <c r="AK338" s="75"/>
      <c r="AL338" s="75"/>
      <c r="AM338" s="75"/>
      <c r="AN338" s="74"/>
      <c r="AO338" s="77"/>
      <c r="AP338" s="77"/>
      <c r="AQ338" s="77"/>
      <c r="AR338" s="77"/>
      <c r="AS338" s="77"/>
      <c r="AT338" s="77"/>
      <c r="AU338" s="75">
        <f t="shared" si="237"/>
        <v>0</v>
      </c>
    </row>
    <row r="339" spans="1:47" s="3" customFormat="1" x14ac:dyDescent="0.25">
      <c r="A339" s="342"/>
      <c r="B339" s="74"/>
      <c r="C339" s="78" t="s">
        <v>72</v>
      </c>
      <c r="D339" s="74"/>
      <c r="E339" s="92"/>
      <c r="F339" s="74"/>
      <c r="G339" s="79">
        <f>SUM(G321:G338)</f>
        <v>0</v>
      </c>
      <c r="H339" s="79">
        <f>SUM(H321:H338)</f>
        <v>0</v>
      </c>
      <c r="I339" s="79"/>
      <c r="J339" s="80">
        <f t="shared" ref="J339:AH339" si="242">SUM(J321:J338)</f>
        <v>0</v>
      </c>
      <c r="K339" s="79">
        <f>SUM(K321:K337)</f>
        <v>0</v>
      </c>
      <c r="L339" s="79">
        <f t="shared" si="242"/>
        <v>0</v>
      </c>
      <c r="M339" s="79">
        <f t="shared" si="242"/>
        <v>0</v>
      </c>
      <c r="N339" s="79">
        <f t="shared" si="242"/>
        <v>0</v>
      </c>
      <c r="O339" s="79">
        <f t="shared" si="242"/>
        <v>0</v>
      </c>
      <c r="P339" s="80">
        <f t="shared" si="242"/>
        <v>0</v>
      </c>
      <c r="Q339" s="79">
        <f>SUM(Q321:Q338)</f>
        <v>0</v>
      </c>
      <c r="R339" s="79">
        <f>SUM(R321:R338)</f>
        <v>0</v>
      </c>
      <c r="S339" s="79">
        <f t="shared" ref="S339:AE339" si="243">SUM(S321:S338)</f>
        <v>0</v>
      </c>
      <c r="T339" s="79">
        <f t="shared" si="243"/>
        <v>0</v>
      </c>
      <c r="U339" s="79">
        <f t="shared" si="243"/>
        <v>0</v>
      </c>
      <c r="V339" s="79">
        <f t="shared" si="243"/>
        <v>0</v>
      </c>
      <c r="W339" s="79">
        <f t="shared" si="243"/>
        <v>0</v>
      </c>
      <c r="X339" s="79">
        <f t="shared" si="243"/>
        <v>0</v>
      </c>
      <c r="Y339" s="79">
        <f t="shared" si="243"/>
        <v>0</v>
      </c>
      <c r="Z339" s="79">
        <f>SUM(Z321:Z338)</f>
        <v>0</v>
      </c>
      <c r="AA339" s="79">
        <f>SUM(AA321:AA338)</f>
        <v>0</v>
      </c>
      <c r="AB339" s="79">
        <f>SUM(AB321:AB338)</f>
        <v>0</v>
      </c>
      <c r="AC339" s="79">
        <f>SUM(AC321:AC338)</f>
        <v>0</v>
      </c>
      <c r="AD339" s="79">
        <f t="shared" si="243"/>
        <v>0</v>
      </c>
      <c r="AE339" s="79">
        <f t="shared" si="243"/>
        <v>0</v>
      </c>
      <c r="AF339" s="79"/>
      <c r="AG339" s="79">
        <f t="shared" si="242"/>
        <v>0</v>
      </c>
      <c r="AH339" s="79">
        <f t="shared" si="242"/>
        <v>0</v>
      </c>
      <c r="AI339" s="79">
        <f t="shared" ref="AI339:AM339" si="244">SUM(AI321:AI338)</f>
        <v>0</v>
      </c>
      <c r="AJ339" s="79">
        <f t="shared" si="244"/>
        <v>0</v>
      </c>
      <c r="AK339" s="79">
        <f t="shared" si="244"/>
        <v>0</v>
      </c>
      <c r="AL339" s="79">
        <f t="shared" si="244"/>
        <v>0</v>
      </c>
      <c r="AM339" s="79">
        <f t="shared" si="244"/>
        <v>0</v>
      </c>
      <c r="AN339" s="80"/>
      <c r="AO339" s="79">
        <f t="shared" ref="AO339:AT339" si="245">SUM(AO321:AO338)</f>
        <v>0</v>
      </c>
      <c r="AP339" s="79">
        <f t="shared" si="245"/>
        <v>0</v>
      </c>
      <c r="AQ339" s="79">
        <f t="shared" si="245"/>
        <v>0</v>
      </c>
      <c r="AR339" s="79">
        <f t="shared" si="245"/>
        <v>0</v>
      </c>
      <c r="AS339" s="79">
        <f t="shared" si="245"/>
        <v>0</v>
      </c>
      <c r="AT339" s="79">
        <f t="shared" si="245"/>
        <v>0</v>
      </c>
      <c r="AU339" s="79">
        <f>SUM(AU321:AU338)</f>
        <v>0</v>
      </c>
    </row>
    <row r="340" spans="1:47" s="3" customFormat="1" ht="13" x14ac:dyDescent="0.25">
      <c r="A340" s="84" t="s">
        <v>144</v>
      </c>
      <c r="B340" s="74"/>
      <c r="C340" s="78" t="s">
        <v>61</v>
      </c>
      <c r="D340" s="74"/>
      <c r="E340" s="92"/>
      <c r="F340" s="74"/>
      <c r="G340" s="79">
        <f>G319+G339</f>
        <v>585</v>
      </c>
      <c r="H340" s="79">
        <f>H319+H339</f>
        <v>491</v>
      </c>
      <c r="I340" s="79"/>
      <c r="J340" s="80">
        <f t="shared" ref="J340:AH340" si="246">J319+J339</f>
        <v>0</v>
      </c>
      <c r="K340" s="79">
        <f t="shared" si="246"/>
        <v>1635</v>
      </c>
      <c r="L340" s="79">
        <f t="shared" si="246"/>
        <v>24.5</v>
      </c>
      <c r="M340" s="79">
        <f t="shared" si="246"/>
        <v>0</v>
      </c>
      <c r="N340" s="79">
        <f t="shared" si="246"/>
        <v>0</v>
      </c>
      <c r="O340" s="79">
        <f t="shared" si="246"/>
        <v>1659.5</v>
      </c>
      <c r="P340" s="80">
        <f t="shared" si="246"/>
        <v>0</v>
      </c>
      <c r="Q340" s="79">
        <f>Q319+Q339</f>
        <v>100</v>
      </c>
      <c r="R340" s="79">
        <f>R319+R339</f>
        <v>210</v>
      </c>
      <c r="S340" s="79">
        <f t="shared" ref="S340:AE340" si="247">S319+S339</f>
        <v>0</v>
      </c>
      <c r="T340" s="79">
        <f t="shared" si="247"/>
        <v>0</v>
      </c>
      <c r="U340" s="79">
        <f t="shared" si="247"/>
        <v>50</v>
      </c>
      <c r="V340" s="79">
        <f t="shared" si="247"/>
        <v>35.5</v>
      </c>
      <c r="W340" s="79">
        <f t="shared" si="247"/>
        <v>0</v>
      </c>
      <c r="X340" s="79">
        <f t="shared" si="247"/>
        <v>0</v>
      </c>
      <c r="Y340" s="79">
        <f t="shared" si="247"/>
        <v>0</v>
      </c>
      <c r="Z340" s="79">
        <f>Z319+Z339</f>
        <v>0</v>
      </c>
      <c r="AA340" s="79">
        <f>AA319+AA339</f>
        <v>0</v>
      </c>
      <c r="AB340" s="79">
        <f>AB319+AB339</f>
        <v>100</v>
      </c>
      <c r="AC340" s="79">
        <f>AC319+AC339</f>
        <v>0</v>
      </c>
      <c r="AD340" s="79">
        <f t="shared" si="247"/>
        <v>0</v>
      </c>
      <c r="AE340" s="79">
        <f t="shared" si="247"/>
        <v>495.5</v>
      </c>
      <c r="AF340" s="79"/>
      <c r="AG340" s="79">
        <f t="shared" si="246"/>
        <v>0</v>
      </c>
      <c r="AH340" s="79">
        <f t="shared" si="246"/>
        <v>20</v>
      </c>
      <c r="AI340" s="79">
        <f t="shared" ref="AI340:AM340" si="248">AI319+AI339</f>
        <v>0</v>
      </c>
      <c r="AJ340" s="79">
        <f t="shared" si="248"/>
        <v>0</v>
      </c>
      <c r="AK340" s="79">
        <f t="shared" si="248"/>
        <v>0</v>
      </c>
      <c r="AL340" s="79">
        <f t="shared" si="248"/>
        <v>0</v>
      </c>
      <c r="AM340" s="79">
        <f t="shared" si="248"/>
        <v>20</v>
      </c>
      <c r="AN340" s="80"/>
      <c r="AO340" s="79">
        <f t="shared" ref="AO340:AT340" si="249">AO319+AO339</f>
        <v>0</v>
      </c>
      <c r="AP340" s="79">
        <f t="shared" si="249"/>
        <v>20</v>
      </c>
      <c r="AQ340" s="79">
        <f t="shared" si="249"/>
        <v>0</v>
      </c>
      <c r="AR340" s="79">
        <f t="shared" si="249"/>
        <v>0</v>
      </c>
      <c r="AS340" s="79">
        <f t="shared" si="249"/>
        <v>0</v>
      </c>
      <c r="AT340" s="79">
        <f t="shared" si="249"/>
        <v>0</v>
      </c>
      <c r="AU340" s="79">
        <f>AU319+AU339</f>
        <v>20</v>
      </c>
    </row>
    <row r="341" spans="1:47" x14ac:dyDescent="0.25">
      <c r="A341" s="82"/>
      <c r="B341" s="82"/>
      <c r="C341" s="82" t="s">
        <v>129</v>
      </c>
      <c r="D341" s="82"/>
      <c r="E341" s="93" t="str">
        <f>A361</f>
        <v>Alá 17</v>
      </c>
      <c r="F341" s="74"/>
      <c r="G341" s="75"/>
      <c r="H341" s="75"/>
      <c r="I341" s="77"/>
      <c r="J341" s="74"/>
      <c r="K341" s="340" t="s">
        <v>128</v>
      </c>
      <c r="L341" s="340"/>
      <c r="M341" s="86" t="str">
        <f>A361</f>
        <v>Alá 17</v>
      </c>
      <c r="N341" s="75"/>
      <c r="O341" s="75"/>
      <c r="P341" s="74"/>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4"/>
      <c r="AO341" s="75"/>
      <c r="AP341" s="75"/>
      <c r="AQ341" s="75"/>
      <c r="AR341" s="75"/>
      <c r="AS341" s="75"/>
      <c r="AT341" s="75"/>
      <c r="AU341" s="75"/>
    </row>
    <row r="342" spans="1:47" x14ac:dyDescent="0.25">
      <c r="A342" s="89"/>
      <c r="B342" s="88"/>
      <c r="C342" s="88"/>
      <c r="D342" s="88"/>
      <c r="E342" s="90"/>
      <c r="F342" s="88"/>
      <c r="G342" s="88"/>
      <c r="H342" s="88"/>
      <c r="I342" s="75">
        <f>I337+G342-H342</f>
        <v>244</v>
      </c>
      <c r="J342" s="74"/>
      <c r="K342" s="88"/>
      <c r="L342" s="88"/>
      <c r="M342" s="88"/>
      <c r="N342" s="88"/>
      <c r="O342" s="75">
        <f t="shared" ref="O342:O358" si="250">+SUM(K342:N342)</f>
        <v>0</v>
      </c>
      <c r="P342" s="74"/>
      <c r="Q342" s="88"/>
      <c r="R342" s="88"/>
      <c r="S342" s="88"/>
      <c r="T342" s="88"/>
      <c r="U342" s="88"/>
      <c r="V342" s="88"/>
      <c r="W342" s="88"/>
      <c r="X342" s="88"/>
      <c r="Y342" s="88"/>
      <c r="Z342" s="88"/>
      <c r="AA342" s="88"/>
      <c r="AB342" s="88"/>
      <c r="AC342" s="88"/>
      <c r="AD342" s="88"/>
      <c r="AE342" s="75">
        <f t="shared" ref="AE342:AE359" si="251">+SUM(Q342:AD342)</f>
        <v>0</v>
      </c>
      <c r="AF342" s="75"/>
      <c r="AG342" s="88"/>
      <c r="AH342" s="88"/>
      <c r="AI342" s="88"/>
      <c r="AJ342" s="88"/>
      <c r="AK342" s="88"/>
      <c r="AL342" s="88"/>
      <c r="AM342" s="75">
        <f t="shared" ref="AM342:AM358" si="252">+SUM(AG342:AL342)</f>
        <v>0</v>
      </c>
      <c r="AN342" s="74"/>
      <c r="AO342" s="88"/>
      <c r="AP342" s="88"/>
      <c r="AQ342" s="88"/>
      <c r="AR342" s="88"/>
      <c r="AS342" s="88"/>
      <c r="AT342" s="88"/>
      <c r="AU342" s="88">
        <f t="shared" ref="AU342:AU359" si="253">+SUM(AO342:AT342)</f>
        <v>0</v>
      </c>
    </row>
    <row r="343" spans="1:47" x14ac:dyDescent="0.25">
      <c r="A343" s="89"/>
      <c r="B343" s="88"/>
      <c r="C343" s="88"/>
      <c r="D343" s="88"/>
      <c r="E343" s="90"/>
      <c r="F343" s="88"/>
      <c r="G343" s="88"/>
      <c r="H343" s="88"/>
      <c r="I343" s="75">
        <f t="shared" ref="I343:I358" si="254">I342+G343-H343</f>
        <v>244</v>
      </c>
      <c r="J343" s="74"/>
      <c r="K343" s="88"/>
      <c r="L343" s="88"/>
      <c r="M343" s="88"/>
      <c r="N343" s="88"/>
      <c r="O343" s="75">
        <f t="shared" si="250"/>
        <v>0</v>
      </c>
      <c r="P343" s="74"/>
      <c r="Q343" s="88"/>
      <c r="R343" s="88"/>
      <c r="S343" s="88"/>
      <c r="T343" s="88"/>
      <c r="U343" s="88"/>
      <c r="V343" s="88"/>
      <c r="W343" s="88"/>
      <c r="X343" s="88"/>
      <c r="Y343" s="88"/>
      <c r="Z343" s="88"/>
      <c r="AA343" s="88"/>
      <c r="AB343" s="88"/>
      <c r="AC343" s="88"/>
      <c r="AD343" s="88"/>
      <c r="AE343" s="75">
        <f t="shared" si="251"/>
        <v>0</v>
      </c>
      <c r="AF343" s="75"/>
      <c r="AG343" s="88"/>
      <c r="AH343" s="88"/>
      <c r="AI343" s="88"/>
      <c r="AJ343" s="88"/>
      <c r="AK343" s="88"/>
      <c r="AL343" s="88"/>
      <c r="AM343" s="75">
        <f t="shared" si="252"/>
        <v>0</v>
      </c>
      <c r="AN343" s="74"/>
      <c r="AO343" s="88"/>
      <c r="AP343" s="88"/>
      <c r="AQ343" s="88"/>
      <c r="AR343" s="88"/>
      <c r="AS343" s="88"/>
      <c r="AT343" s="88"/>
      <c r="AU343" s="88">
        <f t="shared" si="253"/>
        <v>0</v>
      </c>
    </row>
    <row r="344" spans="1:47" x14ac:dyDescent="0.25">
      <c r="A344" s="89"/>
      <c r="B344" s="88"/>
      <c r="C344" s="88"/>
      <c r="D344" s="88"/>
      <c r="E344" s="90"/>
      <c r="F344" s="88"/>
      <c r="G344" s="88"/>
      <c r="H344" s="88"/>
      <c r="I344" s="75">
        <f t="shared" si="254"/>
        <v>244</v>
      </c>
      <c r="J344" s="74"/>
      <c r="K344" s="88"/>
      <c r="L344" s="88"/>
      <c r="M344" s="88"/>
      <c r="N344" s="88"/>
      <c r="O344" s="75">
        <f t="shared" si="250"/>
        <v>0</v>
      </c>
      <c r="P344" s="74"/>
      <c r="Q344" s="88"/>
      <c r="R344" s="88"/>
      <c r="S344" s="88"/>
      <c r="T344" s="88"/>
      <c r="U344" s="88"/>
      <c r="V344" s="88"/>
      <c r="W344" s="88"/>
      <c r="X344" s="88"/>
      <c r="Y344" s="88"/>
      <c r="Z344" s="88"/>
      <c r="AA344" s="88"/>
      <c r="AB344" s="88"/>
      <c r="AC344" s="88"/>
      <c r="AD344" s="88"/>
      <c r="AE344" s="75">
        <f t="shared" si="251"/>
        <v>0</v>
      </c>
      <c r="AF344" s="75"/>
      <c r="AG344" s="88"/>
      <c r="AH344" s="88"/>
      <c r="AI344" s="88"/>
      <c r="AJ344" s="88"/>
      <c r="AK344" s="88"/>
      <c r="AL344" s="88"/>
      <c r="AM344" s="75">
        <f t="shared" si="252"/>
        <v>0</v>
      </c>
      <c r="AN344" s="74"/>
      <c r="AO344" s="88"/>
      <c r="AP344" s="88"/>
      <c r="AQ344" s="88"/>
      <c r="AR344" s="88"/>
      <c r="AS344" s="88"/>
      <c r="AT344" s="88"/>
      <c r="AU344" s="88">
        <f t="shared" si="253"/>
        <v>0</v>
      </c>
    </row>
    <row r="345" spans="1:47" x14ac:dyDescent="0.25">
      <c r="A345" s="89"/>
      <c r="B345" s="88"/>
      <c r="C345" s="88"/>
      <c r="D345" s="88"/>
      <c r="E345" s="90"/>
      <c r="F345" s="88"/>
      <c r="G345" s="88"/>
      <c r="H345" s="88"/>
      <c r="I345" s="75">
        <f t="shared" si="254"/>
        <v>244</v>
      </c>
      <c r="J345" s="74"/>
      <c r="K345" s="88"/>
      <c r="L345" s="88"/>
      <c r="M345" s="88"/>
      <c r="N345" s="88"/>
      <c r="O345" s="75">
        <f t="shared" si="250"/>
        <v>0</v>
      </c>
      <c r="P345" s="74"/>
      <c r="Q345" s="88"/>
      <c r="R345" s="88"/>
      <c r="S345" s="88"/>
      <c r="T345" s="88"/>
      <c r="U345" s="88"/>
      <c r="V345" s="88"/>
      <c r="W345" s="88"/>
      <c r="X345" s="88"/>
      <c r="Y345" s="88"/>
      <c r="Z345" s="88"/>
      <c r="AA345" s="88"/>
      <c r="AB345" s="88"/>
      <c r="AC345" s="88"/>
      <c r="AD345" s="88"/>
      <c r="AE345" s="75">
        <f t="shared" si="251"/>
        <v>0</v>
      </c>
      <c r="AF345" s="75"/>
      <c r="AG345" s="88"/>
      <c r="AH345" s="88"/>
      <c r="AI345" s="88"/>
      <c r="AJ345" s="88"/>
      <c r="AK345" s="88"/>
      <c r="AL345" s="88"/>
      <c r="AM345" s="75">
        <f t="shared" si="252"/>
        <v>0</v>
      </c>
      <c r="AN345" s="74"/>
      <c r="AO345" s="88"/>
      <c r="AP345" s="88"/>
      <c r="AQ345" s="88"/>
      <c r="AR345" s="88"/>
      <c r="AS345" s="88"/>
      <c r="AT345" s="88"/>
      <c r="AU345" s="88">
        <f t="shared" si="253"/>
        <v>0</v>
      </c>
    </row>
    <row r="346" spans="1:47" x14ac:dyDescent="0.25">
      <c r="A346" s="89"/>
      <c r="B346" s="88"/>
      <c r="C346" s="88"/>
      <c r="D346" s="88"/>
      <c r="E346" s="90"/>
      <c r="F346" s="88"/>
      <c r="G346" s="88"/>
      <c r="H346" s="88"/>
      <c r="I346" s="75">
        <f t="shared" si="254"/>
        <v>244</v>
      </c>
      <c r="J346" s="74"/>
      <c r="K346" s="88"/>
      <c r="L346" s="88"/>
      <c r="M346" s="88"/>
      <c r="N346" s="88"/>
      <c r="O346" s="75">
        <f t="shared" si="250"/>
        <v>0</v>
      </c>
      <c r="P346" s="74"/>
      <c r="Q346" s="88"/>
      <c r="R346" s="88"/>
      <c r="S346" s="88"/>
      <c r="T346" s="88"/>
      <c r="U346" s="88"/>
      <c r="V346" s="88"/>
      <c r="W346" s="88"/>
      <c r="X346" s="88"/>
      <c r="Y346" s="88"/>
      <c r="Z346" s="88"/>
      <c r="AA346" s="88"/>
      <c r="AB346" s="88"/>
      <c r="AC346" s="88"/>
      <c r="AD346" s="88"/>
      <c r="AE346" s="75">
        <f t="shared" si="251"/>
        <v>0</v>
      </c>
      <c r="AF346" s="75"/>
      <c r="AG346" s="88"/>
      <c r="AH346" s="88"/>
      <c r="AI346" s="88"/>
      <c r="AJ346" s="88"/>
      <c r="AK346" s="88"/>
      <c r="AL346" s="88"/>
      <c r="AM346" s="75">
        <f t="shared" si="252"/>
        <v>0</v>
      </c>
      <c r="AN346" s="74"/>
      <c r="AO346" s="88"/>
      <c r="AP346" s="88"/>
      <c r="AQ346" s="88"/>
      <c r="AR346" s="88"/>
      <c r="AS346" s="88"/>
      <c r="AT346" s="88"/>
      <c r="AU346" s="88">
        <f t="shared" si="253"/>
        <v>0</v>
      </c>
    </row>
    <row r="347" spans="1:47" x14ac:dyDescent="0.25">
      <c r="A347" s="89"/>
      <c r="B347" s="88"/>
      <c r="C347" s="88"/>
      <c r="D347" s="88"/>
      <c r="E347" s="90"/>
      <c r="F347" s="88"/>
      <c r="G347" s="88"/>
      <c r="H347" s="88"/>
      <c r="I347" s="75">
        <f t="shared" si="254"/>
        <v>244</v>
      </c>
      <c r="J347" s="74"/>
      <c r="K347" s="88"/>
      <c r="L347" s="88"/>
      <c r="M347" s="88"/>
      <c r="N347" s="88"/>
      <c r="O347" s="75">
        <f t="shared" si="250"/>
        <v>0</v>
      </c>
      <c r="P347" s="74"/>
      <c r="Q347" s="88"/>
      <c r="R347" s="88"/>
      <c r="S347" s="88"/>
      <c r="T347" s="88"/>
      <c r="U347" s="88"/>
      <c r="V347" s="88"/>
      <c r="W347" s="88"/>
      <c r="X347" s="88"/>
      <c r="Y347" s="88"/>
      <c r="Z347" s="88"/>
      <c r="AA347" s="88"/>
      <c r="AB347" s="88"/>
      <c r="AC347" s="88"/>
      <c r="AD347" s="88"/>
      <c r="AE347" s="75">
        <f t="shared" si="251"/>
        <v>0</v>
      </c>
      <c r="AF347" s="75"/>
      <c r="AG347" s="88"/>
      <c r="AH347" s="88"/>
      <c r="AI347" s="88"/>
      <c r="AJ347" s="88"/>
      <c r="AK347" s="88"/>
      <c r="AL347" s="88"/>
      <c r="AM347" s="75">
        <f t="shared" si="252"/>
        <v>0</v>
      </c>
      <c r="AN347" s="74"/>
      <c r="AO347" s="88"/>
      <c r="AP347" s="88"/>
      <c r="AQ347" s="88"/>
      <c r="AR347" s="88"/>
      <c r="AS347" s="88"/>
      <c r="AT347" s="88"/>
      <c r="AU347" s="88">
        <f t="shared" si="253"/>
        <v>0</v>
      </c>
    </row>
    <row r="348" spans="1:47" x14ac:dyDescent="0.25">
      <c r="A348" s="89"/>
      <c r="B348" s="88"/>
      <c r="C348" s="88"/>
      <c r="D348" s="88"/>
      <c r="E348" s="90"/>
      <c r="F348" s="88"/>
      <c r="G348" s="88"/>
      <c r="H348" s="88"/>
      <c r="I348" s="75">
        <f t="shared" si="254"/>
        <v>244</v>
      </c>
      <c r="J348" s="74"/>
      <c r="K348" s="88"/>
      <c r="L348" s="88"/>
      <c r="M348" s="88"/>
      <c r="N348" s="88"/>
      <c r="O348" s="75">
        <f t="shared" si="250"/>
        <v>0</v>
      </c>
      <c r="P348" s="74"/>
      <c r="Q348" s="88"/>
      <c r="R348" s="88"/>
      <c r="S348" s="88"/>
      <c r="T348" s="88"/>
      <c r="U348" s="88"/>
      <c r="V348" s="88"/>
      <c r="W348" s="88"/>
      <c r="X348" s="88"/>
      <c r="Y348" s="88"/>
      <c r="Z348" s="88"/>
      <c r="AA348" s="88"/>
      <c r="AB348" s="88"/>
      <c r="AC348" s="88"/>
      <c r="AD348" s="88"/>
      <c r="AE348" s="75">
        <f t="shared" si="251"/>
        <v>0</v>
      </c>
      <c r="AF348" s="75"/>
      <c r="AG348" s="88"/>
      <c r="AH348" s="88"/>
      <c r="AI348" s="88"/>
      <c r="AJ348" s="88"/>
      <c r="AK348" s="88"/>
      <c r="AL348" s="88"/>
      <c r="AM348" s="75">
        <f t="shared" si="252"/>
        <v>0</v>
      </c>
      <c r="AN348" s="74"/>
      <c r="AO348" s="88"/>
      <c r="AP348" s="88"/>
      <c r="AQ348" s="88"/>
      <c r="AR348" s="88"/>
      <c r="AS348" s="88"/>
      <c r="AT348" s="88"/>
      <c r="AU348" s="88">
        <f t="shared" si="253"/>
        <v>0</v>
      </c>
    </row>
    <row r="349" spans="1:47" x14ac:dyDescent="0.25">
      <c r="A349" s="89"/>
      <c r="B349" s="88"/>
      <c r="C349" s="88"/>
      <c r="D349" s="88"/>
      <c r="E349" s="90"/>
      <c r="F349" s="88"/>
      <c r="G349" s="88"/>
      <c r="H349" s="88"/>
      <c r="I349" s="75">
        <f t="shared" si="254"/>
        <v>244</v>
      </c>
      <c r="J349" s="74"/>
      <c r="K349" s="88"/>
      <c r="L349" s="88"/>
      <c r="M349" s="88"/>
      <c r="N349" s="88"/>
      <c r="O349" s="75">
        <f t="shared" si="250"/>
        <v>0</v>
      </c>
      <c r="P349" s="74"/>
      <c r="Q349" s="88"/>
      <c r="R349" s="88"/>
      <c r="S349" s="88"/>
      <c r="T349" s="88"/>
      <c r="U349" s="88"/>
      <c r="V349" s="88"/>
      <c r="W349" s="88"/>
      <c r="X349" s="88"/>
      <c r="Y349" s="88"/>
      <c r="Z349" s="88"/>
      <c r="AA349" s="88"/>
      <c r="AB349" s="88"/>
      <c r="AC349" s="88"/>
      <c r="AD349" s="88"/>
      <c r="AE349" s="75">
        <f t="shared" ref="AE349:AE351" si="255">+SUM(Q349:AD349)</f>
        <v>0</v>
      </c>
      <c r="AF349" s="75"/>
      <c r="AG349" s="88"/>
      <c r="AH349" s="88"/>
      <c r="AI349" s="88"/>
      <c r="AJ349" s="88"/>
      <c r="AK349" s="88"/>
      <c r="AL349" s="88"/>
      <c r="AM349" s="75">
        <f t="shared" ref="AM349:AM351" si="256">+SUM(AG349:AL349)</f>
        <v>0</v>
      </c>
      <c r="AN349" s="74"/>
      <c r="AO349" s="88"/>
      <c r="AP349" s="88"/>
      <c r="AQ349" s="88"/>
      <c r="AR349" s="88"/>
      <c r="AS349" s="88"/>
      <c r="AT349" s="88"/>
      <c r="AU349" s="88">
        <f t="shared" ref="AU349:AU351" si="257">+SUM(AO349:AT349)</f>
        <v>0</v>
      </c>
    </row>
    <row r="350" spans="1:47" x14ac:dyDescent="0.25">
      <c r="A350" s="89"/>
      <c r="B350" s="88"/>
      <c r="C350" s="88"/>
      <c r="D350" s="88"/>
      <c r="E350" s="90"/>
      <c r="F350" s="88"/>
      <c r="G350" s="88"/>
      <c r="H350" s="88"/>
      <c r="I350" s="75">
        <f t="shared" si="254"/>
        <v>244</v>
      </c>
      <c r="J350" s="74"/>
      <c r="K350" s="88"/>
      <c r="L350" s="88"/>
      <c r="M350" s="88"/>
      <c r="N350" s="88"/>
      <c r="O350" s="75">
        <f t="shared" si="250"/>
        <v>0</v>
      </c>
      <c r="P350" s="74"/>
      <c r="Q350" s="88"/>
      <c r="R350" s="88"/>
      <c r="S350" s="88"/>
      <c r="T350" s="88"/>
      <c r="U350" s="88"/>
      <c r="V350" s="88"/>
      <c r="W350" s="88"/>
      <c r="X350" s="88"/>
      <c r="Y350" s="88"/>
      <c r="Z350" s="88"/>
      <c r="AA350" s="88"/>
      <c r="AB350" s="88"/>
      <c r="AC350" s="88"/>
      <c r="AD350" s="88"/>
      <c r="AE350" s="75">
        <f t="shared" si="255"/>
        <v>0</v>
      </c>
      <c r="AF350" s="75"/>
      <c r="AG350" s="88"/>
      <c r="AH350" s="88"/>
      <c r="AI350" s="88"/>
      <c r="AJ350" s="88"/>
      <c r="AK350" s="88"/>
      <c r="AL350" s="88"/>
      <c r="AM350" s="75">
        <f t="shared" si="256"/>
        <v>0</v>
      </c>
      <c r="AN350" s="74"/>
      <c r="AO350" s="88"/>
      <c r="AP350" s="88"/>
      <c r="AQ350" s="88"/>
      <c r="AR350" s="88"/>
      <c r="AS350" s="88"/>
      <c r="AT350" s="88"/>
      <c r="AU350" s="88">
        <f t="shared" si="257"/>
        <v>0</v>
      </c>
    </row>
    <row r="351" spans="1:47" x14ac:dyDescent="0.25">
      <c r="A351" s="89"/>
      <c r="B351" s="88"/>
      <c r="C351" s="88"/>
      <c r="D351" s="88"/>
      <c r="E351" s="90"/>
      <c r="F351" s="88"/>
      <c r="G351" s="88"/>
      <c r="H351" s="88"/>
      <c r="I351" s="75">
        <f t="shared" si="254"/>
        <v>244</v>
      </c>
      <c r="J351" s="74"/>
      <c r="K351" s="88"/>
      <c r="L351" s="88"/>
      <c r="M351" s="88"/>
      <c r="N351" s="88"/>
      <c r="O351" s="75">
        <f t="shared" si="250"/>
        <v>0</v>
      </c>
      <c r="P351" s="74"/>
      <c r="Q351" s="88"/>
      <c r="R351" s="88"/>
      <c r="S351" s="88"/>
      <c r="T351" s="88"/>
      <c r="U351" s="88"/>
      <c r="V351" s="88"/>
      <c r="W351" s="88"/>
      <c r="X351" s="88"/>
      <c r="Y351" s="88"/>
      <c r="Z351" s="88"/>
      <c r="AA351" s="88"/>
      <c r="AB351" s="88"/>
      <c r="AC351" s="88"/>
      <c r="AD351" s="88"/>
      <c r="AE351" s="75">
        <f t="shared" si="255"/>
        <v>0</v>
      </c>
      <c r="AF351" s="75"/>
      <c r="AG351" s="88"/>
      <c r="AH351" s="88"/>
      <c r="AI351" s="88"/>
      <c r="AJ351" s="88"/>
      <c r="AK351" s="88"/>
      <c r="AL351" s="88"/>
      <c r="AM351" s="75">
        <f t="shared" si="256"/>
        <v>0</v>
      </c>
      <c r="AN351" s="74"/>
      <c r="AO351" s="88"/>
      <c r="AP351" s="88"/>
      <c r="AQ351" s="88"/>
      <c r="AR351" s="88"/>
      <c r="AS351" s="88"/>
      <c r="AT351" s="88"/>
      <c r="AU351" s="88">
        <f t="shared" si="257"/>
        <v>0</v>
      </c>
    </row>
    <row r="352" spans="1:47" x14ac:dyDescent="0.25">
      <c r="A352" s="89"/>
      <c r="B352" s="88"/>
      <c r="C352" s="88"/>
      <c r="D352" s="88"/>
      <c r="E352" s="90"/>
      <c r="F352" s="88"/>
      <c r="G352" s="88"/>
      <c r="H352" s="88"/>
      <c r="I352" s="75">
        <f t="shared" si="254"/>
        <v>244</v>
      </c>
      <c r="J352" s="74"/>
      <c r="K352" s="88"/>
      <c r="L352" s="88"/>
      <c r="M352" s="88"/>
      <c r="N352" s="88"/>
      <c r="O352" s="75">
        <f t="shared" si="250"/>
        <v>0</v>
      </c>
      <c r="P352" s="74"/>
      <c r="Q352" s="88"/>
      <c r="R352" s="88"/>
      <c r="S352" s="88"/>
      <c r="T352" s="88"/>
      <c r="U352" s="88"/>
      <c r="V352" s="88"/>
      <c r="W352" s="88"/>
      <c r="X352" s="88"/>
      <c r="Y352" s="88"/>
      <c r="Z352" s="88"/>
      <c r="AA352" s="88"/>
      <c r="AB352" s="88"/>
      <c r="AC352" s="88"/>
      <c r="AD352" s="88"/>
      <c r="AE352" s="75">
        <f t="shared" si="251"/>
        <v>0</v>
      </c>
      <c r="AF352" s="75"/>
      <c r="AG352" s="88"/>
      <c r="AH352" s="88"/>
      <c r="AI352" s="88"/>
      <c r="AJ352" s="88"/>
      <c r="AK352" s="88"/>
      <c r="AL352" s="88"/>
      <c r="AM352" s="75">
        <f t="shared" si="252"/>
        <v>0</v>
      </c>
      <c r="AN352" s="74"/>
      <c r="AO352" s="88"/>
      <c r="AP352" s="88"/>
      <c r="AQ352" s="88"/>
      <c r="AR352" s="88"/>
      <c r="AS352" s="88"/>
      <c r="AT352" s="88"/>
      <c r="AU352" s="88">
        <f t="shared" si="253"/>
        <v>0</v>
      </c>
    </row>
    <row r="353" spans="1:47" x14ac:dyDescent="0.25">
      <c r="A353" s="89"/>
      <c r="B353" s="88"/>
      <c r="C353" s="88"/>
      <c r="D353" s="88"/>
      <c r="E353" s="90"/>
      <c r="F353" s="88"/>
      <c r="G353" s="88"/>
      <c r="H353" s="88"/>
      <c r="I353" s="75">
        <f t="shared" si="254"/>
        <v>244</v>
      </c>
      <c r="J353" s="74"/>
      <c r="K353" s="88"/>
      <c r="L353" s="88"/>
      <c r="M353" s="88"/>
      <c r="N353" s="88"/>
      <c r="O353" s="75">
        <f t="shared" si="250"/>
        <v>0</v>
      </c>
      <c r="P353" s="74"/>
      <c r="Q353" s="88"/>
      <c r="R353" s="88"/>
      <c r="S353" s="88"/>
      <c r="T353" s="88"/>
      <c r="U353" s="88"/>
      <c r="V353" s="88"/>
      <c r="W353" s="88"/>
      <c r="X353" s="88"/>
      <c r="Y353" s="88"/>
      <c r="Z353" s="88"/>
      <c r="AA353" s="88"/>
      <c r="AB353" s="88"/>
      <c r="AC353" s="88"/>
      <c r="AD353" s="88"/>
      <c r="AE353" s="75">
        <f t="shared" si="251"/>
        <v>0</v>
      </c>
      <c r="AF353" s="75"/>
      <c r="AG353" s="88"/>
      <c r="AH353" s="88"/>
      <c r="AI353" s="88"/>
      <c r="AJ353" s="88"/>
      <c r="AK353" s="88"/>
      <c r="AL353" s="88"/>
      <c r="AM353" s="75">
        <f t="shared" si="252"/>
        <v>0</v>
      </c>
      <c r="AN353" s="74"/>
      <c r="AO353" s="88"/>
      <c r="AP353" s="88"/>
      <c r="AQ353" s="88"/>
      <c r="AR353" s="88"/>
      <c r="AS353" s="88"/>
      <c r="AT353" s="88"/>
      <c r="AU353" s="88">
        <f t="shared" si="253"/>
        <v>0</v>
      </c>
    </row>
    <row r="354" spans="1:47" x14ac:dyDescent="0.25">
      <c r="A354" s="89"/>
      <c r="B354" s="88"/>
      <c r="C354" s="88"/>
      <c r="D354" s="88"/>
      <c r="E354" s="90"/>
      <c r="F354" s="88"/>
      <c r="G354" s="88"/>
      <c r="H354" s="88"/>
      <c r="I354" s="75">
        <f t="shared" si="254"/>
        <v>244</v>
      </c>
      <c r="J354" s="74"/>
      <c r="K354" s="88"/>
      <c r="L354" s="88"/>
      <c r="M354" s="88"/>
      <c r="N354" s="88"/>
      <c r="O354" s="75">
        <f t="shared" si="250"/>
        <v>0</v>
      </c>
      <c r="P354" s="74"/>
      <c r="Q354" s="88"/>
      <c r="R354" s="88"/>
      <c r="S354" s="88"/>
      <c r="T354" s="88"/>
      <c r="U354" s="88"/>
      <c r="V354" s="88"/>
      <c r="W354" s="88"/>
      <c r="X354" s="88"/>
      <c r="Y354" s="88"/>
      <c r="Z354" s="88"/>
      <c r="AA354" s="88"/>
      <c r="AB354" s="88"/>
      <c r="AC354" s="88"/>
      <c r="AD354" s="88"/>
      <c r="AE354" s="75">
        <f t="shared" si="251"/>
        <v>0</v>
      </c>
      <c r="AF354" s="75"/>
      <c r="AG354" s="88"/>
      <c r="AH354" s="88"/>
      <c r="AI354" s="88"/>
      <c r="AJ354" s="88"/>
      <c r="AK354" s="88"/>
      <c r="AL354" s="88"/>
      <c r="AM354" s="75">
        <f t="shared" si="252"/>
        <v>0</v>
      </c>
      <c r="AN354" s="74"/>
      <c r="AO354" s="88"/>
      <c r="AP354" s="88"/>
      <c r="AQ354" s="88"/>
      <c r="AR354" s="88"/>
      <c r="AS354" s="88"/>
      <c r="AT354" s="88"/>
      <c r="AU354" s="88">
        <f t="shared" si="253"/>
        <v>0</v>
      </c>
    </row>
    <row r="355" spans="1:47" x14ac:dyDescent="0.25">
      <c r="A355" s="89"/>
      <c r="B355" s="88"/>
      <c r="C355" s="88"/>
      <c r="D355" s="88"/>
      <c r="E355" s="90"/>
      <c r="F355" s="88"/>
      <c r="G355" s="88"/>
      <c r="H355" s="88"/>
      <c r="I355" s="75">
        <f t="shared" si="254"/>
        <v>244</v>
      </c>
      <c r="J355" s="74"/>
      <c r="K355" s="88"/>
      <c r="L355" s="88"/>
      <c r="M355" s="88"/>
      <c r="N355" s="88"/>
      <c r="O355" s="75">
        <f t="shared" si="250"/>
        <v>0</v>
      </c>
      <c r="P355" s="74"/>
      <c r="Q355" s="88"/>
      <c r="R355" s="88"/>
      <c r="S355" s="88"/>
      <c r="T355" s="88"/>
      <c r="U355" s="88"/>
      <c r="V355" s="88"/>
      <c r="W355" s="88"/>
      <c r="X355" s="88"/>
      <c r="Y355" s="88"/>
      <c r="Z355" s="88"/>
      <c r="AA355" s="88"/>
      <c r="AB355" s="88"/>
      <c r="AC355" s="88"/>
      <c r="AD355" s="88"/>
      <c r="AE355" s="75">
        <f t="shared" si="251"/>
        <v>0</v>
      </c>
      <c r="AF355" s="75"/>
      <c r="AG355" s="88"/>
      <c r="AH355" s="88"/>
      <c r="AI355" s="88"/>
      <c r="AJ355" s="88"/>
      <c r="AK355" s="88"/>
      <c r="AL355" s="88"/>
      <c r="AM355" s="75">
        <f t="shared" si="252"/>
        <v>0</v>
      </c>
      <c r="AN355" s="74"/>
      <c r="AO355" s="88"/>
      <c r="AP355" s="88"/>
      <c r="AQ355" s="88"/>
      <c r="AR355" s="88"/>
      <c r="AS355" s="88"/>
      <c r="AT355" s="88"/>
      <c r="AU355" s="88">
        <f t="shared" si="253"/>
        <v>0</v>
      </c>
    </row>
    <row r="356" spans="1:47" x14ac:dyDescent="0.25">
      <c r="A356" s="89"/>
      <c r="B356" s="88"/>
      <c r="C356" s="88"/>
      <c r="D356" s="88"/>
      <c r="E356" s="90"/>
      <c r="F356" s="88"/>
      <c r="G356" s="88"/>
      <c r="H356" s="88"/>
      <c r="I356" s="75">
        <f t="shared" si="254"/>
        <v>244</v>
      </c>
      <c r="J356" s="74"/>
      <c r="K356" s="88"/>
      <c r="L356" s="88"/>
      <c r="M356" s="88"/>
      <c r="N356" s="88"/>
      <c r="O356" s="75">
        <f t="shared" si="250"/>
        <v>0</v>
      </c>
      <c r="P356" s="74"/>
      <c r="Q356" s="88"/>
      <c r="R356" s="88"/>
      <c r="S356" s="88"/>
      <c r="T356" s="88"/>
      <c r="U356" s="88"/>
      <c r="V356" s="88"/>
      <c r="W356" s="88"/>
      <c r="X356" s="88"/>
      <c r="Y356" s="88"/>
      <c r="Z356" s="88"/>
      <c r="AA356" s="88"/>
      <c r="AB356" s="88"/>
      <c r="AC356" s="88"/>
      <c r="AD356" s="88"/>
      <c r="AE356" s="75">
        <f t="shared" si="251"/>
        <v>0</v>
      </c>
      <c r="AF356" s="75"/>
      <c r="AG356" s="88"/>
      <c r="AH356" s="88"/>
      <c r="AI356" s="88"/>
      <c r="AJ356" s="88"/>
      <c r="AK356" s="88"/>
      <c r="AL356" s="88"/>
      <c r="AM356" s="75">
        <f t="shared" si="252"/>
        <v>0</v>
      </c>
      <c r="AN356" s="74"/>
      <c r="AO356" s="88"/>
      <c r="AP356" s="88"/>
      <c r="AQ356" s="88"/>
      <c r="AR356" s="88"/>
      <c r="AS356" s="88"/>
      <c r="AT356" s="88"/>
      <c r="AU356" s="88">
        <f t="shared" si="253"/>
        <v>0</v>
      </c>
    </row>
    <row r="357" spans="1:47" x14ac:dyDescent="0.25">
      <c r="A357" s="89"/>
      <c r="B357" s="88"/>
      <c r="C357" s="88"/>
      <c r="D357" s="88"/>
      <c r="E357" s="90"/>
      <c r="F357" s="88"/>
      <c r="G357" s="88"/>
      <c r="H357" s="88"/>
      <c r="I357" s="75">
        <f t="shared" si="254"/>
        <v>244</v>
      </c>
      <c r="J357" s="74"/>
      <c r="K357" s="88"/>
      <c r="L357" s="88"/>
      <c r="M357" s="88"/>
      <c r="N357" s="88"/>
      <c r="O357" s="75">
        <f t="shared" si="250"/>
        <v>0</v>
      </c>
      <c r="P357" s="74"/>
      <c r="Q357" s="88"/>
      <c r="R357" s="88"/>
      <c r="S357" s="88"/>
      <c r="T357" s="88"/>
      <c r="U357" s="88"/>
      <c r="V357" s="88"/>
      <c r="W357" s="88"/>
      <c r="X357" s="88"/>
      <c r="Y357" s="88"/>
      <c r="Z357" s="88"/>
      <c r="AA357" s="88"/>
      <c r="AB357" s="88"/>
      <c r="AC357" s="88"/>
      <c r="AD357" s="88"/>
      <c r="AE357" s="75">
        <f t="shared" si="251"/>
        <v>0</v>
      </c>
      <c r="AF357" s="75"/>
      <c r="AG357" s="88"/>
      <c r="AH357" s="88"/>
      <c r="AI357" s="88"/>
      <c r="AJ357" s="88"/>
      <c r="AK357" s="88"/>
      <c r="AL357" s="88"/>
      <c r="AM357" s="75">
        <f t="shared" si="252"/>
        <v>0</v>
      </c>
      <c r="AN357" s="74"/>
      <c r="AO357" s="88"/>
      <c r="AP357" s="88"/>
      <c r="AQ357" s="88"/>
      <c r="AR357" s="88"/>
      <c r="AS357" s="88"/>
      <c r="AT357" s="88"/>
      <c r="AU357" s="88">
        <f t="shared" si="253"/>
        <v>0</v>
      </c>
    </row>
    <row r="358" spans="1:47" x14ac:dyDescent="0.25">
      <c r="A358" s="89"/>
      <c r="B358" s="88"/>
      <c r="C358" s="88"/>
      <c r="D358" s="88"/>
      <c r="E358" s="90"/>
      <c r="F358" s="88"/>
      <c r="G358" s="88"/>
      <c r="H358" s="88"/>
      <c r="I358" s="75">
        <f t="shared" si="254"/>
        <v>244</v>
      </c>
      <c r="J358" s="74"/>
      <c r="K358" s="88"/>
      <c r="L358" s="88"/>
      <c r="M358" s="88"/>
      <c r="N358" s="88"/>
      <c r="O358" s="75">
        <f t="shared" si="250"/>
        <v>0</v>
      </c>
      <c r="P358" s="74"/>
      <c r="Q358" s="88"/>
      <c r="R358" s="88"/>
      <c r="S358" s="88"/>
      <c r="T358" s="88"/>
      <c r="U358" s="88"/>
      <c r="V358" s="88"/>
      <c r="W358" s="88"/>
      <c r="X358" s="88"/>
      <c r="Y358" s="88"/>
      <c r="Z358" s="88"/>
      <c r="AA358" s="88"/>
      <c r="AB358" s="88"/>
      <c r="AC358" s="88"/>
      <c r="AD358" s="88"/>
      <c r="AE358" s="75">
        <f t="shared" si="251"/>
        <v>0</v>
      </c>
      <c r="AF358" s="75"/>
      <c r="AG358" s="88"/>
      <c r="AH358" s="88"/>
      <c r="AI358" s="88"/>
      <c r="AJ358" s="88"/>
      <c r="AK358" s="88"/>
      <c r="AL358" s="88"/>
      <c r="AM358" s="75">
        <f t="shared" si="252"/>
        <v>0</v>
      </c>
      <c r="AN358" s="74"/>
      <c r="AO358" s="88"/>
      <c r="AP358" s="88"/>
      <c r="AQ358" s="88"/>
      <c r="AR358" s="88"/>
      <c r="AS358" s="88"/>
      <c r="AT358" s="88"/>
      <c r="AU358" s="88">
        <f t="shared" si="253"/>
        <v>0</v>
      </c>
    </row>
    <row r="359" spans="1:47" ht="13.25" customHeight="1" x14ac:dyDescent="0.25">
      <c r="A359" s="341" t="s">
        <v>126</v>
      </c>
      <c r="B359" s="74"/>
      <c r="C359" s="74" t="s">
        <v>59</v>
      </c>
      <c r="D359" s="74"/>
      <c r="E359" s="91"/>
      <c r="F359" s="74"/>
      <c r="G359" s="75"/>
      <c r="H359" s="75"/>
      <c r="I359" s="75"/>
      <c r="J359" s="74"/>
      <c r="K359" s="75"/>
      <c r="L359" s="75"/>
      <c r="M359" s="75"/>
      <c r="N359" s="75"/>
      <c r="O359" s="75"/>
      <c r="P359" s="74"/>
      <c r="Q359" s="77"/>
      <c r="R359" s="77"/>
      <c r="S359" s="77"/>
      <c r="T359" s="77"/>
      <c r="U359" s="77"/>
      <c r="V359" s="77"/>
      <c r="W359" s="77"/>
      <c r="X359" s="77"/>
      <c r="Y359" s="77"/>
      <c r="Z359" s="77"/>
      <c r="AA359" s="77"/>
      <c r="AB359" s="77"/>
      <c r="AC359" s="77"/>
      <c r="AD359" s="77"/>
      <c r="AE359" s="75">
        <f t="shared" si="251"/>
        <v>0</v>
      </c>
      <c r="AF359" s="75"/>
      <c r="AG359" s="75"/>
      <c r="AH359" s="75"/>
      <c r="AI359" s="75"/>
      <c r="AJ359" s="75"/>
      <c r="AK359" s="75"/>
      <c r="AL359" s="75"/>
      <c r="AM359" s="75"/>
      <c r="AN359" s="74"/>
      <c r="AO359" s="77"/>
      <c r="AP359" s="77"/>
      <c r="AQ359" s="77"/>
      <c r="AR359" s="77"/>
      <c r="AS359" s="77"/>
      <c r="AT359" s="77"/>
      <c r="AU359" s="75">
        <f t="shared" si="253"/>
        <v>0</v>
      </c>
    </row>
    <row r="360" spans="1:47" s="3" customFormat="1" x14ac:dyDescent="0.25">
      <c r="A360" s="342"/>
      <c r="B360" s="74"/>
      <c r="C360" s="78" t="s">
        <v>73</v>
      </c>
      <c r="D360" s="74"/>
      <c r="E360" s="92"/>
      <c r="F360" s="74"/>
      <c r="G360" s="79">
        <f>SUM(G342:G359)</f>
        <v>0</v>
      </c>
      <c r="H360" s="79">
        <f>SUM(H342:H359)</f>
        <v>0</v>
      </c>
      <c r="I360" s="79"/>
      <c r="J360" s="80">
        <f t="shared" ref="J360:AH360" si="258">SUM(J342:J359)</f>
        <v>0</v>
      </c>
      <c r="K360" s="79">
        <f>SUM(K342:K358)</f>
        <v>0</v>
      </c>
      <c r="L360" s="79">
        <f t="shared" si="258"/>
        <v>0</v>
      </c>
      <c r="M360" s="79">
        <f t="shared" si="258"/>
        <v>0</v>
      </c>
      <c r="N360" s="79">
        <f t="shared" si="258"/>
        <v>0</v>
      </c>
      <c r="O360" s="79">
        <f t="shared" si="258"/>
        <v>0</v>
      </c>
      <c r="P360" s="80">
        <f t="shared" si="258"/>
        <v>0</v>
      </c>
      <c r="Q360" s="79">
        <f>SUM(Q342:Q359)</f>
        <v>0</v>
      </c>
      <c r="R360" s="79">
        <f>SUM(R342:R359)</f>
        <v>0</v>
      </c>
      <c r="S360" s="79">
        <f t="shared" ref="S360:AE360" si="259">SUM(S342:S359)</f>
        <v>0</v>
      </c>
      <c r="T360" s="79">
        <f t="shared" si="259"/>
        <v>0</v>
      </c>
      <c r="U360" s="79">
        <f t="shared" si="259"/>
        <v>0</v>
      </c>
      <c r="V360" s="79">
        <f t="shared" si="259"/>
        <v>0</v>
      </c>
      <c r="W360" s="79">
        <f t="shared" si="259"/>
        <v>0</v>
      </c>
      <c r="X360" s="79">
        <f t="shared" si="259"/>
        <v>0</v>
      </c>
      <c r="Y360" s="79">
        <f t="shared" si="259"/>
        <v>0</v>
      </c>
      <c r="Z360" s="79">
        <f>SUM(Z342:Z359)</f>
        <v>0</v>
      </c>
      <c r="AA360" s="79">
        <f>SUM(AA342:AA359)</f>
        <v>0</v>
      </c>
      <c r="AB360" s="79">
        <f>SUM(AB342:AB359)</f>
        <v>0</v>
      </c>
      <c r="AC360" s="79">
        <f>SUM(AC342:AC359)</f>
        <v>0</v>
      </c>
      <c r="AD360" s="79">
        <f t="shared" si="259"/>
        <v>0</v>
      </c>
      <c r="AE360" s="79">
        <f t="shared" si="259"/>
        <v>0</v>
      </c>
      <c r="AF360" s="79"/>
      <c r="AG360" s="79">
        <f t="shared" si="258"/>
        <v>0</v>
      </c>
      <c r="AH360" s="79">
        <f t="shared" si="258"/>
        <v>0</v>
      </c>
      <c r="AI360" s="79">
        <f t="shared" ref="AI360:AM360" si="260">SUM(AI342:AI359)</f>
        <v>0</v>
      </c>
      <c r="AJ360" s="79">
        <f t="shared" si="260"/>
        <v>0</v>
      </c>
      <c r="AK360" s="79">
        <f t="shared" si="260"/>
        <v>0</v>
      </c>
      <c r="AL360" s="79">
        <f t="shared" si="260"/>
        <v>0</v>
      </c>
      <c r="AM360" s="79">
        <f t="shared" si="260"/>
        <v>0</v>
      </c>
      <c r="AN360" s="80"/>
      <c r="AO360" s="79">
        <f t="shared" ref="AO360:AT360" si="261">SUM(AO342:AO359)</f>
        <v>0</v>
      </c>
      <c r="AP360" s="79">
        <f t="shared" si="261"/>
        <v>0</v>
      </c>
      <c r="AQ360" s="79">
        <f t="shared" si="261"/>
        <v>0</v>
      </c>
      <c r="AR360" s="79">
        <f t="shared" si="261"/>
        <v>0</v>
      </c>
      <c r="AS360" s="79">
        <f t="shared" si="261"/>
        <v>0</v>
      </c>
      <c r="AT360" s="79">
        <f t="shared" si="261"/>
        <v>0</v>
      </c>
      <c r="AU360" s="79">
        <f>SUM(AU342:AU359)</f>
        <v>0</v>
      </c>
    </row>
    <row r="361" spans="1:47" s="3" customFormat="1" ht="13" x14ac:dyDescent="0.25">
      <c r="A361" s="84" t="s">
        <v>145</v>
      </c>
      <c r="B361" s="74"/>
      <c r="C361" s="78" t="s">
        <v>61</v>
      </c>
      <c r="D361" s="74"/>
      <c r="E361" s="92"/>
      <c r="F361" s="74"/>
      <c r="G361" s="79">
        <f>G340+G360</f>
        <v>585</v>
      </c>
      <c r="H361" s="79">
        <f>H340+H360</f>
        <v>491</v>
      </c>
      <c r="I361" s="79"/>
      <c r="J361" s="80">
        <f t="shared" ref="J361:AH361" si="262">J340+J360</f>
        <v>0</v>
      </c>
      <c r="K361" s="79">
        <f t="shared" si="262"/>
        <v>1635</v>
      </c>
      <c r="L361" s="79">
        <f t="shared" si="262"/>
        <v>24.5</v>
      </c>
      <c r="M361" s="79">
        <f t="shared" si="262"/>
        <v>0</v>
      </c>
      <c r="N361" s="79">
        <f t="shared" si="262"/>
        <v>0</v>
      </c>
      <c r="O361" s="79">
        <f t="shared" si="262"/>
        <v>1659.5</v>
      </c>
      <c r="P361" s="80">
        <f t="shared" si="262"/>
        <v>0</v>
      </c>
      <c r="Q361" s="79">
        <f>Q340+Q360</f>
        <v>100</v>
      </c>
      <c r="R361" s="79">
        <f>R340+R360</f>
        <v>210</v>
      </c>
      <c r="S361" s="79">
        <f t="shared" ref="S361:AE361" si="263">S340+S360</f>
        <v>0</v>
      </c>
      <c r="T361" s="79">
        <f t="shared" si="263"/>
        <v>0</v>
      </c>
      <c r="U361" s="79">
        <f t="shared" si="263"/>
        <v>50</v>
      </c>
      <c r="V361" s="79">
        <f t="shared" si="263"/>
        <v>35.5</v>
      </c>
      <c r="W361" s="79">
        <f t="shared" si="263"/>
        <v>0</v>
      </c>
      <c r="X361" s="79">
        <f t="shared" si="263"/>
        <v>0</v>
      </c>
      <c r="Y361" s="79">
        <f t="shared" si="263"/>
        <v>0</v>
      </c>
      <c r="Z361" s="79">
        <f>Z340+Z360</f>
        <v>0</v>
      </c>
      <c r="AA361" s="79">
        <f>AA340+AA360</f>
        <v>0</v>
      </c>
      <c r="AB361" s="79">
        <f>AB340+AB360</f>
        <v>100</v>
      </c>
      <c r="AC361" s="79">
        <f>AC340+AC360</f>
        <v>0</v>
      </c>
      <c r="AD361" s="79">
        <f t="shared" si="263"/>
        <v>0</v>
      </c>
      <c r="AE361" s="79">
        <f t="shared" si="263"/>
        <v>495.5</v>
      </c>
      <c r="AF361" s="79"/>
      <c r="AG361" s="79">
        <f t="shared" si="262"/>
        <v>0</v>
      </c>
      <c r="AH361" s="79">
        <f t="shared" si="262"/>
        <v>20</v>
      </c>
      <c r="AI361" s="79">
        <f t="shared" ref="AI361:AM361" si="264">AI340+AI360</f>
        <v>0</v>
      </c>
      <c r="AJ361" s="79">
        <f t="shared" si="264"/>
        <v>0</v>
      </c>
      <c r="AK361" s="79">
        <f t="shared" si="264"/>
        <v>0</v>
      </c>
      <c r="AL361" s="79">
        <f t="shared" si="264"/>
        <v>0</v>
      </c>
      <c r="AM361" s="79">
        <f t="shared" si="264"/>
        <v>20</v>
      </c>
      <c r="AN361" s="80"/>
      <c r="AO361" s="79">
        <f t="shared" ref="AO361:AT361" si="265">AO340+AO360</f>
        <v>0</v>
      </c>
      <c r="AP361" s="79">
        <f t="shared" si="265"/>
        <v>20</v>
      </c>
      <c r="AQ361" s="79">
        <f t="shared" si="265"/>
        <v>0</v>
      </c>
      <c r="AR361" s="79">
        <f t="shared" si="265"/>
        <v>0</v>
      </c>
      <c r="AS361" s="79">
        <f t="shared" si="265"/>
        <v>0</v>
      </c>
      <c r="AT361" s="79">
        <f t="shared" si="265"/>
        <v>0</v>
      </c>
      <c r="AU361" s="79">
        <f>AU340+AU360</f>
        <v>20</v>
      </c>
    </row>
    <row r="362" spans="1:47" x14ac:dyDescent="0.25">
      <c r="A362" s="82"/>
      <c r="B362" s="82"/>
      <c r="C362" s="82" t="s">
        <v>129</v>
      </c>
      <c r="D362" s="82"/>
      <c r="E362" s="93" t="str">
        <f>A382</f>
        <v>Bahá 18</v>
      </c>
      <c r="F362" s="74"/>
      <c r="G362" s="75"/>
      <c r="H362" s="75"/>
      <c r="I362" s="77"/>
      <c r="J362" s="74"/>
      <c r="K362" s="340" t="s">
        <v>128</v>
      </c>
      <c r="L362" s="340"/>
      <c r="M362" s="86" t="str">
        <f>A382</f>
        <v>Bahá 18</v>
      </c>
      <c r="N362" s="75"/>
      <c r="O362" s="75"/>
      <c r="P362" s="74"/>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4"/>
      <c r="AO362" s="75"/>
      <c r="AP362" s="75"/>
      <c r="AQ362" s="75"/>
      <c r="AR362" s="75"/>
      <c r="AS362" s="75"/>
      <c r="AT362" s="75"/>
      <c r="AU362" s="75"/>
    </row>
    <row r="363" spans="1:47" x14ac:dyDescent="0.25">
      <c r="A363" s="89"/>
      <c r="B363" s="88"/>
      <c r="C363" s="88"/>
      <c r="D363" s="88"/>
      <c r="E363" s="90"/>
      <c r="F363" s="88"/>
      <c r="G363" s="88"/>
      <c r="H363" s="88"/>
      <c r="I363" s="75">
        <f>I358+G363-H363</f>
        <v>244</v>
      </c>
      <c r="J363" s="74"/>
      <c r="K363" s="88"/>
      <c r="L363" s="88"/>
      <c r="M363" s="88"/>
      <c r="N363" s="88"/>
      <c r="O363" s="75">
        <f t="shared" ref="O363:O379" si="266">+SUM(K363:N363)</f>
        <v>0</v>
      </c>
      <c r="P363" s="74"/>
      <c r="Q363" s="88"/>
      <c r="R363" s="88"/>
      <c r="S363" s="88"/>
      <c r="T363" s="88"/>
      <c r="U363" s="88"/>
      <c r="V363" s="88"/>
      <c r="W363" s="88"/>
      <c r="X363" s="88"/>
      <c r="Y363" s="88"/>
      <c r="Z363" s="88"/>
      <c r="AA363" s="88"/>
      <c r="AB363" s="88"/>
      <c r="AC363" s="88"/>
      <c r="AD363" s="88"/>
      <c r="AE363" s="75">
        <f t="shared" ref="AE363:AE380" si="267">+SUM(Q363:AD363)</f>
        <v>0</v>
      </c>
      <c r="AF363" s="75"/>
      <c r="AG363" s="88"/>
      <c r="AH363" s="88"/>
      <c r="AI363" s="88"/>
      <c r="AJ363" s="88"/>
      <c r="AK363" s="88"/>
      <c r="AL363" s="88"/>
      <c r="AM363" s="75">
        <f t="shared" ref="AM363:AM379" si="268">+SUM(AG363:AL363)</f>
        <v>0</v>
      </c>
      <c r="AN363" s="74"/>
      <c r="AO363" s="88"/>
      <c r="AP363" s="88"/>
      <c r="AQ363" s="88"/>
      <c r="AR363" s="88"/>
      <c r="AS363" s="88"/>
      <c r="AT363" s="88"/>
      <c r="AU363" s="88">
        <f t="shared" ref="AU363:AU380" si="269">+SUM(AO363:AT363)</f>
        <v>0</v>
      </c>
    </row>
    <row r="364" spans="1:47" x14ac:dyDescent="0.25">
      <c r="A364" s="89"/>
      <c r="B364" s="88"/>
      <c r="C364" s="88"/>
      <c r="D364" s="88"/>
      <c r="E364" s="90"/>
      <c r="F364" s="88"/>
      <c r="G364" s="88"/>
      <c r="H364" s="88"/>
      <c r="I364" s="75">
        <f t="shared" ref="I364:I379" si="270">I363+G364-H364</f>
        <v>244</v>
      </c>
      <c r="J364" s="74"/>
      <c r="K364" s="88"/>
      <c r="L364" s="88"/>
      <c r="M364" s="88"/>
      <c r="N364" s="88"/>
      <c r="O364" s="75">
        <f t="shared" si="266"/>
        <v>0</v>
      </c>
      <c r="P364" s="74"/>
      <c r="Q364" s="88"/>
      <c r="R364" s="88"/>
      <c r="S364" s="88"/>
      <c r="T364" s="88"/>
      <c r="U364" s="88"/>
      <c r="V364" s="88"/>
      <c r="W364" s="88"/>
      <c r="X364" s="88"/>
      <c r="Y364" s="88"/>
      <c r="Z364" s="88"/>
      <c r="AA364" s="88"/>
      <c r="AB364" s="88"/>
      <c r="AC364" s="88"/>
      <c r="AD364" s="88"/>
      <c r="AE364" s="75">
        <f t="shared" si="267"/>
        <v>0</v>
      </c>
      <c r="AF364" s="75"/>
      <c r="AG364" s="88"/>
      <c r="AH364" s="88"/>
      <c r="AI364" s="88"/>
      <c r="AJ364" s="88"/>
      <c r="AK364" s="88"/>
      <c r="AL364" s="88"/>
      <c r="AM364" s="75">
        <f t="shared" si="268"/>
        <v>0</v>
      </c>
      <c r="AN364" s="74"/>
      <c r="AO364" s="88"/>
      <c r="AP364" s="88"/>
      <c r="AQ364" s="88"/>
      <c r="AR364" s="88"/>
      <c r="AS364" s="88"/>
      <c r="AT364" s="88"/>
      <c r="AU364" s="88">
        <f t="shared" si="269"/>
        <v>0</v>
      </c>
    </row>
    <row r="365" spans="1:47" x14ac:dyDescent="0.25">
      <c r="A365" s="89"/>
      <c r="B365" s="88"/>
      <c r="C365" s="88"/>
      <c r="D365" s="88"/>
      <c r="E365" s="90"/>
      <c r="F365" s="88"/>
      <c r="G365" s="88"/>
      <c r="H365" s="88"/>
      <c r="I365" s="75">
        <f t="shared" si="270"/>
        <v>244</v>
      </c>
      <c r="J365" s="74"/>
      <c r="K365" s="88"/>
      <c r="L365" s="88"/>
      <c r="M365" s="88"/>
      <c r="N365" s="88"/>
      <c r="O365" s="75">
        <f t="shared" si="266"/>
        <v>0</v>
      </c>
      <c r="P365" s="74"/>
      <c r="Q365" s="88"/>
      <c r="R365" s="88"/>
      <c r="S365" s="88"/>
      <c r="T365" s="88"/>
      <c r="U365" s="88"/>
      <c r="V365" s="88"/>
      <c r="W365" s="88"/>
      <c r="X365" s="88"/>
      <c r="Y365" s="88"/>
      <c r="Z365" s="88"/>
      <c r="AA365" s="88"/>
      <c r="AB365" s="88"/>
      <c r="AC365" s="88"/>
      <c r="AD365" s="88"/>
      <c r="AE365" s="75">
        <f t="shared" si="267"/>
        <v>0</v>
      </c>
      <c r="AF365" s="75"/>
      <c r="AG365" s="88"/>
      <c r="AH365" s="88"/>
      <c r="AI365" s="88"/>
      <c r="AJ365" s="88"/>
      <c r="AK365" s="88"/>
      <c r="AL365" s="88"/>
      <c r="AM365" s="75">
        <f t="shared" si="268"/>
        <v>0</v>
      </c>
      <c r="AN365" s="74"/>
      <c r="AO365" s="88"/>
      <c r="AP365" s="88"/>
      <c r="AQ365" s="88"/>
      <c r="AR365" s="88"/>
      <c r="AS365" s="88"/>
      <c r="AT365" s="88"/>
      <c r="AU365" s="88">
        <f t="shared" si="269"/>
        <v>0</v>
      </c>
    </row>
    <row r="366" spans="1:47" x14ac:dyDescent="0.25">
      <c r="A366" s="89"/>
      <c r="B366" s="88"/>
      <c r="C366" s="88"/>
      <c r="D366" s="88"/>
      <c r="E366" s="90"/>
      <c r="F366" s="88"/>
      <c r="G366" s="88"/>
      <c r="H366" s="88"/>
      <c r="I366" s="75">
        <f t="shared" si="270"/>
        <v>244</v>
      </c>
      <c r="J366" s="74"/>
      <c r="K366" s="88"/>
      <c r="L366" s="88"/>
      <c r="M366" s="88"/>
      <c r="N366" s="88"/>
      <c r="O366" s="75">
        <f t="shared" si="266"/>
        <v>0</v>
      </c>
      <c r="P366" s="74"/>
      <c r="Q366" s="88"/>
      <c r="R366" s="88"/>
      <c r="S366" s="88"/>
      <c r="T366" s="88"/>
      <c r="U366" s="88"/>
      <c r="V366" s="88"/>
      <c r="W366" s="88"/>
      <c r="X366" s="88"/>
      <c r="Y366" s="88"/>
      <c r="Z366" s="88"/>
      <c r="AA366" s="88"/>
      <c r="AB366" s="88"/>
      <c r="AC366" s="88"/>
      <c r="AD366" s="88"/>
      <c r="AE366" s="75">
        <f t="shared" si="267"/>
        <v>0</v>
      </c>
      <c r="AF366" s="75"/>
      <c r="AG366" s="88"/>
      <c r="AH366" s="88"/>
      <c r="AI366" s="88"/>
      <c r="AJ366" s="88"/>
      <c r="AK366" s="88"/>
      <c r="AL366" s="88"/>
      <c r="AM366" s="75">
        <f t="shared" si="268"/>
        <v>0</v>
      </c>
      <c r="AN366" s="74"/>
      <c r="AO366" s="88"/>
      <c r="AP366" s="88"/>
      <c r="AQ366" s="88"/>
      <c r="AR366" s="88"/>
      <c r="AS366" s="88"/>
      <c r="AT366" s="88"/>
      <c r="AU366" s="88">
        <f t="shared" si="269"/>
        <v>0</v>
      </c>
    </row>
    <row r="367" spans="1:47" x14ac:dyDescent="0.25">
      <c r="A367" s="89"/>
      <c r="B367" s="88"/>
      <c r="C367" s="88"/>
      <c r="D367" s="88"/>
      <c r="E367" s="90"/>
      <c r="F367" s="88"/>
      <c r="G367" s="88"/>
      <c r="H367" s="88"/>
      <c r="I367" s="75">
        <f t="shared" si="270"/>
        <v>244</v>
      </c>
      <c r="J367" s="74"/>
      <c r="K367" s="88"/>
      <c r="L367" s="88"/>
      <c r="M367" s="88"/>
      <c r="N367" s="88"/>
      <c r="O367" s="75">
        <f t="shared" si="266"/>
        <v>0</v>
      </c>
      <c r="P367" s="74"/>
      <c r="Q367" s="88"/>
      <c r="R367" s="88"/>
      <c r="S367" s="88"/>
      <c r="T367" s="88"/>
      <c r="U367" s="88"/>
      <c r="V367" s="88"/>
      <c r="W367" s="88"/>
      <c r="X367" s="88"/>
      <c r="Y367" s="88"/>
      <c r="Z367" s="88"/>
      <c r="AA367" s="88"/>
      <c r="AB367" s="88"/>
      <c r="AC367" s="88"/>
      <c r="AD367" s="88"/>
      <c r="AE367" s="75">
        <f t="shared" si="267"/>
        <v>0</v>
      </c>
      <c r="AF367" s="75"/>
      <c r="AG367" s="88"/>
      <c r="AH367" s="88"/>
      <c r="AI367" s="88"/>
      <c r="AJ367" s="88"/>
      <c r="AK367" s="88"/>
      <c r="AL367" s="88"/>
      <c r="AM367" s="75">
        <f t="shared" si="268"/>
        <v>0</v>
      </c>
      <c r="AN367" s="74"/>
      <c r="AO367" s="88"/>
      <c r="AP367" s="88"/>
      <c r="AQ367" s="88"/>
      <c r="AR367" s="88"/>
      <c r="AS367" s="88"/>
      <c r="AT367" s="88"/>
      <c r="AU367" s="88">
        <f t="shared" si="269"/>
        <v>0</v>
      </c>
    </row>
    <row r="368" spans="1:47" x14ac:dyDescent="0.25">
      <c r="A368" s="89"/>
      <c r="B368" s="88"/>
      <c r="C368" s="88"/>
      <c r="D368" s="88"/>
      <c r="E368" s="90"/>
      <c r="F368" s="88"/>
      <c r="G368" s="88"/>
      <c r="H368" s="88"/>
      <c r="I368" s="75">
        <f t="shared" si="270"/>
        <v>244</v>
      </c>
      <c r="J368" s="74"/>
      <c r="K368" s="88"/>
      <c r="L368" s="88"/>
      <c r="M368" s="88"/>
      <c r="N368" s="88"/>
      <c r="O368" s="75">
        <f t="shared" si="266"/>
        <v>0</v>
      </c>
      <c r="P368" s="74"/>
      <c r="Q368" s="88"/>
      <c r="R368" s="88"/>
      <c r="S368" s="88"/>
      <c r="T368" s="88"/>
      <c r="U368" s="88"/>
      <c r="V368" s="88"/>
      <c r="W368" s="88"/>
      <c r="X368" s="88"/>
      <c r="Y368" s="88"/>
      <c r="Z368" s="88"/>
      <c r="AA368" s="88"/>
      <c r="AB368" s="88"/>
      <c r="AC368" s="88"/>
      <c r="AD368" s="88"/>
      <c r="AE368" s="75">
        <f t="shared" si="267"/>
        <v>0</v>
      </c>
      <c r="AF368" s="75"/>
      <c r="AG368" s="88"/>
      <c r="AH368" s="88"/>
      <c r="AI368" s="88"/>
      <c r="AJ368" s="88"/>
      <c r="AK368" s="88"/>
      <c r="AL368" s="88"/>
      <c r="AM368" s="75">
        <f t="shared" si="268"/>
        <v>0</v>
      </c>
      <c r="AN368" s="74"/>
      <c r="AO368" s="88"/>
      <c r="AP368" s="88"/>
      <c r="AQ368" s="88"/>
      <c r="AR368" s="88"/>
      <c r="AS368" s="88"/>
      <c r="AT368" s="88"/>
      <c r="AU368" s="88">
        <f t="shared" si="269"/>
        <v>0</v>
      </c>
    </row>
    <row r="369" spans="1:47" x14ac:dyDescent="0.25">
      <c r="A369" s="89"/>
      <c r="B369" s="88"/>
      <c r="C369" s="88"/>
      <c r="D369" s="88"/>
      <c r="E369" s="90"/>
      <c r="F369" s="88"/>
      <c r="G369" s="88"/>
      <c r="H369" s="88"/>
      <c r="I369" s="75">
        <f t="shared" si="270"/>
        <v>244</v>
      </c>
      <c r="J369" s="74"/>
      <c r="K369" s="88"/>
      <c r="L369" s="88"/>
      <c r="M369" s="88"/>
      <c r="N369" s="88"/>
      <c r="O369" s="75">
        <f t="shared" si="266"/>
        <v>0</v>
      </c>
      <c r="P369" s="74"/>
      <c r="Q369" s="88"/>
      <c r="R369" s="88"/>
      <c r="S369" s="88"/>
      <c r="T369" s="88"/>
      <c r="U369" s="88"/>
      <c r="V369" s="88"/>
      <c r="W369" s="88"/>
      <c r="X369" s="88"/>
      <c r="Y369" s="88"/>
      <c r="Z369" s="88"/>
      <c r="AA369" s="88"/>
      <c r="AB369" s="88"/>
      <c r="AC369" s="88"/>
      <c r="AD369" s="88"/>
      <c r="AE369" s="75">
        <f t="shared" si="267"/>
        <v>0</v>
      </c>
      <c r="AF369" s="75"/>
      <c r="AG369" s="88"/>
      <c r="AH369" s="88"/>
      <c r="AI369" s="88"/>
      <c r="AJ369" s="88"/>
      <c r="AK369" s="88"/>
      <c r="AL369" s="88"/>
      <c r="AM369" s="75">
        <f t="shared" si="268"/>
        <v>0</v>
      </c>
      <c r="AN369" s="74"/>
      <c r="AO369" s="88"/>
      <c r="AP369" s="88"/>
      <c r="AQ369" s="88"/>
      <c r="AR369" s="88"/>
      <c r="AS369" s="88"/>
      <c r="AT369" s="88"/>
      <c r="AU369" s="88">
        <f t="shared" si="269"/>
        <v>0</v>
      </c>
    </row>
    <row r="370" spans="1:47" x14ac:dyDescent="0.25">
      <c r="A370" s="89"/>
      <c r="B370" s="88"/>
      <c r="C370" s="88"/>
      <c r="D370" s="88"/>
      <c r="E370" s="90"/>
      <c r="F370" s="88"/>
      <c r="G370" s="88"/>
      <c r="H370" s="88"/>
      <c r="I370" s="75">
        <f t="shared" si="270"/>
        <v>244</v>
      </c>
      <c r="J370" s="74"/>
      <c r="K370" s="88"/>
      <c r="L370" s="88"/>
      <c r="M370" s="88"/>
      <c r="N370" s="88"/>
      <c r="O370" s="75">
        <f t="shared" si="266"/>
        <v>0</v>
      </c>
      <c r="P370" s="74"/>
      <c r="Q370" s="88"/>
      <c r="R370" s="88"/>
      <c r="S370" s="88"/>
      <c r="T370" s="88"/>
      <c r="U370" s="88"/>
      <c r="V370" s="88"/>
      <c r="W370" s="88"/>
      <c r="X370" s="88"/>
      <c r="Y370" s="88"/>
      <c r="Z370" s="88"/>
      <c r="AA370" s="88"/>
      <c r="AB370" s="88"/>
      <c r="AC370" s="88"/>
      <c r="AD370" s="88"/>
      <c r="AE370" s="75">
        <f t="shared" ref="AE370:AE372" si="271">+SUM(Q370:AD370)</f>
        <v>0</v>
      </c>
      <c r="AF370" s="75"/>
      <c r="AG370" s="88"/>
      <c r="AH370" s="88"/>
      <c r="AI370" s="88"/>
      <c r="AJ370" s="88"/>
      <c r="AK370" s="88"/>
      <c r="AL370" s="88"/>
      <c r="AM370" s="75">
        <f t="shared" ref="AM370:AM372" si="272">+SUM(AG370:AL370)</f>
        <v>0</v>
      </c>
      <c r="AN370" s="74"/>
      <c r="AO370" s="88"/>
      <c r="AP370" s="88"/>
      <c r="AQ370" s="88"/>
      <c r="AR370" s="88"/>
      <c r="AS370" s="88"/>
      <c r="AT370" s="88"/>
      <c r="AU370" s="88">
        <f t="shared" ref="AU370:AU372" si="273">+SUM(AO370:AT370)</f>
        <v>0</v>
      </c>
    </row>
    <row r="371" spans="1:47" x14ac:dyDescent="0.25">
      <c r="A371" s="89"/>
      <c r="B371" s="88"/>
      <c r="C371" s="88"/>
      <c r="D371" s="88"/>
      <c r="E371" s="90"/>
      <c r="F371" s="88"/>
      <c r="G371" s="88"/>
      <c r="H371" s="88"/>
      <c r="I371" s="75">
        <f t="shared" si="270"/>
        <v>244</v>
      </c>
      <c r="J371" s="74"/>
      <c r="K371" s="88"/>
      <c r="L371" s="88"/>
      <c r="M371" s="88"/>
      <c r="N371" s="88"/>
      <c r="O371" s="75">
        <f t="shared" si="266"/>
        <v>0</v>
      </c>
      <c r="P371" s="74"/>
      <c r="Q371" s="88"/>
      <c r="R371" s="88"/>
      <c r="S371" s="88"/>
      <c r="T371" s="88"/>
      <c r="U371" s="88"/>
      <c r="V371" s="88"/>
      <c r="W371" s="88"/>
      <c r="X371" s="88"/>
      <c r="Y371" s="88"/>
      <c r="Z371" s="88"/>
      <c r="AA371" s="88"/>
      <c r="AB371" s="88"/>
      <c r="AC371" s="88"/>
      <c r="AD371" s="88"/>
      <c r="AE371" s="75">
        <f t="shared" si="271"/>
        <v>0</v>
      </c>
      <c r="AF371" s="75"/>
      <c r="AG371" s="88"/>
      <c r="AH371" s="88"/>
      <c r="AI371" s="88"/>
      <c r="AJ371" s="88"/>
      <c r="AK371" s="88"/>
      <c r="AL371" s="88"/>
      <c r="AM371" s="75">
        <f t="shared" si="272"/>
        <v>0</v>
      </c>
      <c r="AN371" s="74"/>
      <c r="AO371" s="88"/>
      <c r="AP371" s="88"/>
      <c r="AQ371" s="88"/>
      <c r="AR371" s="88"/>
      <c r="AS371" s="88"/>
      <c r="AT371" s="88"/>
      <c r="AU371" s="88">
        <f t="shared" si="273"/>
        <v>0</v>
      </c>
    </row>
    <row r="372" spans="1:47" x14ac:dyDescent="0.25">
      <c r="A372" s="89"/>
      <c r="B372" s="88"/>
      <c r="C372" s="88"/>
      <c r="D372" s="88"/>
      <c r="E372" s="90"/>
      <c r="F372" s="88"/>
      <c r="G372" s="88"/>
      <c r="H372" s="88"/>
      <c r="I372" s="75">
        <f t="shared" si="270"/>
        <v>244</v>
      </c>
      <c r="J372" s="74"/>
      <c r="K372" s="88"/>
      <c r="L372" s="88"/>
      <c r="M372" s="88"/>
      <c r="N372" s="88"/>
      <c r="O372" s="75">
        <f t="shared" si="266"/>
        <v>0</v>
      </c>
      <c r="P372" s="74"/>
      <c r="Q372" s="88"/>
      <c r="R372" s="88"/>
      <c r="S372" s="88"/>
      <c r="T372" s="88"/>
      <c r="U372" s="88"/>
      <c r="V372" s="88"/>
      <c r="W372" s="88"/>
      <c r="X372" s="88"/>
      <c r="Y372" s="88"/>
      <c r="Z372" s="88"/>
      <c r="AA372" s="88"/>
      <c r="AB372" s="88"/>
      <c r="AC372" s="88"/>
      <c r="AD372" s="88"/>
      <c r="AE372" s="75">
        <f t="shared" si="271"/>
        <v>0</v>
      </c>
      <c r="AF372" s="75"/>
      <c r="AG372" s="88"/>
      <c r="AH372" s="88"/>
      <c r="AI372" s="88"/>
      <c r="AJ372" s="88"/>
      <c r="AK372" s="88"/>
      <c r="AL372" s="88"/>
      <c r="AM372" s="75">
        <f t="shared" si="272"/>
        <v>0</v>
      </c>
      <c r="AN372" s="74"/>
      <c r="AO372" s="88"/>
      <c r="AP372" s="88"/>
      <c r="AQ372" s="88"/>
      <c r="AR372" s="88"/>
      <c r="AS372" s="88"/>
      <c r="AT372" s="88"/>
      <c r="AU372" s="88">
        <f t="shared" si="273"/>
        <v>0</v>
      </c>
    </row>
    <row r="373" spans="1:47" x14ac:dyDescent="0.25">
      <c r="A373" s="89"/>
      <c r="B373" s="88"/>
      <c r="C373" s="88"/>
      <c r="D373" s="88"/>
      <c r="E373" s="90"/>
      <c r="F373" s="88"/>
      <c r="G373" s="88"/>
      <c r="H373" s="88"/>
      <c r="I373" s="75">
        <f t="shared" si="270"/>
        <v>244</v>
      </c>
      <c r="J373" s="74"/>
      <c r="K373" s="88"/>
      <c r="L373" s="88"/>
      <c r="M373" s="88"/>
      <c r="N373" s="88"/>
      <c r="O373" s="75">
        <f t="shared" si="266"/>
        <v>0</v>
      </c>
      <c r="P373" s="74"/>
      <c r="Q373" s="88"/>
      <c r="R373" s="88"/>
      <c r="S373" s="88"/>
      <c r="T373" s="88"/>
      <c r="U373" s="88"/>
      <c r="V373" s="88"/>
      <c r="W373" s="88"/>
      <c r="X373" s="88"/>
      <c r="Y373" s="88"/>
      <c r="Z373" s="88"/>
      <c r="AA373" s="88"/>
      <c r="AB373" s="88"/>
      <c r="AC373" s="88"/>
      <c r="AD373" s="88"/>
      <c r="AE373" s="75">
        <f t="shared" si="267"/>
        <v>0</v>
      </c>
      <c r="AF373" s="75"/>
      <c r="AG373" s="88"/>
      <c r="AH373" s="88"/>
      <c r="AI373" s="88"/>
      <c r="AJ373" s="88"/>
      <c r="AK373" s="88"/>
      <c r="AL373" s="88"/>
      <c r="AM373" s="75">
        <f t="shared" si="268"/>
        <v>0</v>
      </c>
      <c r="AN373" s="74"/>
      <c r="AO373" s="88"/>
      <c r="AP373" s="88"/>
      <c r="AQ373" s="88"/>
      <c r="AR373" s="88"/>
      <c r="AS373" s="88"/>
      <c r="AT373" s="88"/>
      <c r="AU373" s="88">
        <f t="shared" si="269"/>
        <v>0</v>
      </c>
    </row>
    <row r="374" spans="1:47" x14ac:dyDescent="0.25">
      <c r="A374" s="89"/>
      <c r="B374" s="88"/>
      <c r="C374" s="88"/>
      <c r="D374" s="88"/>
      <c r="E374" s="90"/>
      <c r="F374" s="88"/>
      <c r="G374" s="88"/>
      <c r="H374" s="88"/>
      <c r="I374" s="75">
        <f t="shared" si="270"/>
        <v>244</v>
      </c>
      <c r="J374" s="74"/>
      <c r="K374" s="88"/>
      <c r="L374" s="88"/>
      <c r="M374" s="88"/>
      <c r="N374" s="88"/>
      <c r="O374" s="75">
        <f t="shared" si="266"/>
        <v>0</v>
      </c>
      <c r="P374" s="74"/>
      <c r="Q374" s="88"/>
      <c r="R374" s="88"/>
      <c r="S374" s="88"/>
      <c r="T374" s="88"/>
      <c r="U374" s="88"/>
      <c r="V374" s="88"/>
      <c r="W374" s="88"/>
      <c r="X374" s="88"/>
      <c r="Y374" s="88"/>
      <c r="Z374" s="88"/>
      <c r="AA374" s="88"/>
      <c r="AB374" s="88"/>
      <c r="AC374" s="88"/>
      <c r="AD374" s="88"/>
      <c r="AE374" s="75">
        <f t="shared" si="267"/>
        <v>0</v>
      </c>
      <c r="AF374" s="75"/>
      <c r="AG374" s="88"/>
      <c r="AH374" s="88"/>
      <c r="AI374" s="88"/>
      <c r="AJ374" s="88"/>
      <c r="AK374" s="88"/>
      <c r="AL374" s="88"/>
      <c r="AM374" s="75">
        <f t="shared" si="268"/>
        <v>0</v>
      </c>
      <c r="AN374" s="74"/>
      <c r="AO374" s="88"/>
      <c r="AP374" s="88"/>
      <c r="AQ374" s="88"/>
      <c r="AR374" s="88"/>
      <c r="AS374" s="88"/>
      <c r="AT374" s="88"/>
      <c r="AU374" s="88">
        <f t="shared" si="269"/>
        <v>0</v>
      </c>
    </row>
    <row r="375" spans="1:47" x14ac:dyDescent="0.25">
      <c r="A375" s="89"/>
      <c r="B375" s="88"/>
      <c r="C375" s="88"/>
      <c r="D375" s="88"/>
      <c r="E375" s="90"/>
      <c r="F375" s="88"/>
      <c r="G375" s="88"/>
      <c r="H375" s="88"/>
      <c r="I375" s="75">
        <f t="shared" si="270"/>
        <v>244</v>
      </c>
      <c r="J375" s="74"/>
      <c r="K375" s="88"/>
      <c r="L375" s="88"/>
      <c r="M375" s="88"/>
      <c r="N375" s="88"/>
      <c r="O375" s="75">
        <f t="shared" si="266"/>
        <v>0</v>
      </c>
      <c r="P375" s="74"/>
      <c r="Q375" s="88"/>
      <c r="R375" s="88"/>
      <c r="S375" s="88"/>
      <c r="T375" s="88"/>
      <c r="U375" s="88"/>
      <c r="V375" s="88"/>
      <c r="W375" s="88"/>
      <c r="X375" s="88"/>
      <c r="Y375" s="88"/>
      <c r="Z375" s="88"/>
      <c r="AA375" s="88"/>
      <c r="AB375" s="88"/>
      <c r="AC375" s="88"/>
      <c r="AD375" s="88"/>
      <c r="AE375" s="75">
        <f t="shared" si="267"/>
        <v>0</v>
      </c>
      <c r="AF375" s="75"/>
      <c r="AG375" s="88"/>
      <c r="AH375" s="88"/>
      <c r="AI375" s="88"/>
      <c r="AJ375" s="88"/>
      <c r="AK375" s="88"/>
      <c r="AL375" s="88"/>
      <c r="AM375" s="75">
        <f t="shared" si="268"/>
        <v>0</v>
      </c>
      <c r="AN375" s="74"/>
      <c r="AO375" s="88"/>
      <c r="AP375" s="88"/>
      <c r="AQ375" s="88"/>
      <c r="AR375" s="88"/>
      <c r="AS375" s="88"/>
      <c r="AT375" s="88"/>
      <c r="AU375" s="88">
        <f t="shared" si="269"/>
        <v>0</v>
      </c>
    </row>
    <row r="376" spans="1:47" x14ac:dyDescent="0.25">
      <c r="A376" s="89"/>
      <c r="B376" s="88"/>
      <c r="C376" s="88"/>
      <c r="D376" s="88"/>
      <c r="E376" s="90"/>
      <c r="F376" s="88"/>
      <c r="G376" s="88"/>
      <c r="H376" s="88"/>
      <c r="I376" s="75">
        <f t="shared" si="270"/>
        <v>244</v>
      </c>
      <c r="J376" s="74"/>
      <c r="K376" s="88"/>
      <c r="L376" s="88"/>
      <c r="M376" s="88"/>
      <c r="N376" s="88"/>
      <c r="O376" s="75">
        <f t="shared" si="266"/>
        <v>0</v>
      </c>
      <c r="P376" s="74"/>
      <c r="Q376" s="88"/>
      <c r="R376" s="88"/>
      <c r="S376" s="88"/>
      <c r="T376" s="88"/>
      <c r="U376" s="88"/>
      <c r="V376" s="88"/>
      <c r="W376" s="88"/>
      <c r="X376" s="88"/>
      <c r="Y376" s="88"/>
      <c r="Z376" s="88"/>
      <c r="AA376" s="88"/>
      <c r="AB376" s="88"/>
      <c r="AC376" s="88"/>
      <c r="AD376" s="88"/>
      <c r="AE376" s="75">
        <f t="shared" si="267"/>
        <v>0</v>
      </c>
      <c r="AF376" s="75"/>
      <c r="AG376" s="88"/>
      <c r="AH376" s="88"/>
      <c r="AI376" s="88"/>
      <c r="AJ376" s="88"/>
      <c r="AK376" s="88"/>
      <c r="AL376" s="88"/>
      <c r="AM376" s="75">
        <f t="shared" si="268"/>
        <v>0</v>
      </c>
      <c r="AN376" s="74"/>
      <c r="AO376" s="88"/>
      <c r="AP376" s="88"/>
      <c r="AQ376" s="88"/>
      <c r="AR376" s="88"/>
      <c r="AS376" s="88"/>
      <c r="AT376" s="88"/>
      <c r="AU376" s="88">
        <f t="shared" si="269"/>
        <v>0</v>
      </c>
    </row>
    <row r="377" spans="1:47" x14ac:dyDescent="0.25">
      <c r="A377" s="89"/>
      <c r="B377" s="88"/>
      <c r="C377" s="88"/>
      <c r="D377" s="88"/>
      <c r="E377" s="90"/>
      <c r="F377" s="88"/>
      <c r="G377" s="88"/>
      <c r="H377" s="88"/>
      <c r="I377" s="75">
        <f t="shared" si="270"/>
        <v>244</v>
      </c>
      <c r="J377" s="74"/>
      <c r="K377" s="88"/>
      <c r="L377" s="88"/>
      <c r="M377" s="88"/>
      <c r="N377" s="88"/>
      <c r="O377" s="75">
        <f t="shared" si="266"/>
        <v>0</v>
      </c>
      <c r="P377" s="74"/>
      <c r="Q377" s="88"/>
      <c r="R377" s="88"/>
      <c r="S377" s="88"/>
      <c r="T377" s="88"/>
      <c r="U377" s="88"/>
      <c r="V377" s="88"/>
      <c r="W377" s="88"/>
      <c r="X377" s="88"/>
      <c r="Y377" s="88"/>
      <c r="Z377" s="88"/>
      <c r="AA377" s="88"/>
      <c r="AB377" s="88"/>
      <c r="AC377" s="88"/>
      <c r="AD377" s="88"/>
      <c r="AE377" s="75">
        <f t="shared" si="267"/>
        <v>0</v>
      </c>
      <c r="AF377" s="75"/>
      <c r="AG377" s="88"/>
      <c r="AH377" s="88"/>
      <c r="AI377" s="88"/>
      <c r="AJ377" s="88"/>
      <c r="AK377" s="88"/>
      <c r="AL377" s="88"/>
      <c r="AM377" s="75">
        <f t="shared" si="268"/>
        <v>0</v>
      </c>
      <c r="AN377" s="74"/>
      <c r="AO377" s="88"/>
      <c r="AP377" s="88"/>
      <c r="AQ377" s="88"/>
      <c r="AR377" s="88"/>
      <c r="AS377" s="88"/>
      <c r="AT377" s="88"/>
      <c r="AU377" s="88">
        <f t="shared" si="269"/>
        <v>0</v>
      </c>
    </row>
    <row r="378" spans="1:47" x14ac:dyDescent="0.25">
      <c r="A378" s="89"/>
      <c r="B378" s="88"/>
      <c r="C378" s="88"/>
      <c r="D378" s="88"/>
      <c r="E378" s="90"/>
      <c r="F378" s="88"/>
      <c r="G378" s="88"/>
      <c r="H378" s="88"/>
      <c r="I378" s="75">
        <f t="shared" si="270"/>
        <v>244</v>
      </c>
      <c r="J378" s="74"/>
      <c r="K378" s="88"/>
      <c r="L378" s="88"/>
      <c r="M378" s="88"/>
      <c r="N378" s="88"/>
      <c r="O378" s="75">
        <f t="shared" si="266"/>
        <v>0</v>
      </c>
      <c r="P378" s="74"/>
      <c r="Q378" s="88"/>
      <c r="R378" s="88"/>
      <c r="S378" s="88"/>
      <c r="T378" s="88"/>
      <c r="U378" s="88"/>
      <c r="V378" s="88"/>
      <c r="W378" s="88"/>
      <c r="X378" s="88"/>
      <c r="Y378" s="88"/>
      <c r="Z378" s="88"/>
      <c r="AA378" s="88"/>
      <c r="AB378" s="88"/>
      <c r="AC378" s="88"/>
      <c r="AD378" s="88"/>
      <c r="AE378" s="75">
        <f t="shared" si="267"/>
        <v>0</v>
      </c>
      <c r="AF378" s="75"/>
      <c r="AG378" s="88"/>
      <c r="AH378" s="88"/>
      <c r="AI378" s="88"/>
      <c r="AJ378" s="88"/>
      <c r="AK378" s="88"/>
      <c r="AL378" s="88"/>
      <c r="AM378" s="75">
        <f t="shared" si="268"/>
        <v>0</v>
      </c>
      <c r="AN378" s="74"/>
      <c r="AO378" s="88"/>
      <c r="AP378" s="88"/>
      <c r="AQ378" s="88"/>
      <c r="AR378" s="88"/>
      <c r="AS378" s="88"/>
      <c r="AT378" s="88"/>
      <c r="AU378" s="88">
        <f t="shared" si="269"/>
        <v>0</v>
      </c>
    </row>
    <row r="379" spans="1:47" x14ac:dyDescent="0.25">
      <c r="A379" s="89"/>
      <c r="B379" s="88"/>
      <c r="C379" s="88"/>
      <c r="D379" s="88"/>
      <c r="E379" s="90"/>
      <c r="F379" s="88"/>
      <c r="G379" s="88"/>
      <c r="H379" s="88"/>
      <c r="I379" s="75">
        <f t="shared" si="270"/>
        <v>244</v>
      </c>
      <c r="J379" s="74"/>
      <c r="K379" s="88"/>
      <c r="L379" s="88"/>
      <c r="M379" s="88"/>
      <c r="N379" s="88"/>
      <c r="O379" s="75">
        <f t="shared" si="266"/>
        <v>0</v>
      </c>
      <c r="P379" s="74"/>
      <c r="Q379" s="88"/>
      <c r="R379" s="88"/>
      <c r="S379" s="88"/>
      <c r="T379" s="88"/>
      <c r="U379" s="88"/>
      <c r="V379" s="88"/>
      <c r="W379" s="88"/>
      <c r="X379" s="88"/>
      <c r="Y379" s="88"/>
      <c r="Z379" s="88"/>
      <c r="AA379" s="88"/>
      <c r="AB379" s="88"/>
      <c r="AC379" s="88"/>
      <c r="AD379" s="88"/>
      <c r="AE379" s="75">
        <f t="shared" si="267"/>
        <v>0</v>
      </c>
      <c r="AF379" s="75"/>
      <c r="AG379" s="88"/>
      <c r="AH379" s="88"/>
      <c r="AI379" s="88"/>
      <c r="AJ379" s="88"/>
      <c r="AK379" s="88"/>
      <c r="AL379" s="88"/>
      <c r="AM379" s="75">
        <f t="shared" si="268"/>
        <v>0</v>
      </c>
      <c r="AN379" s="74"/>
      <c r="AO379" s="88"/>
      <c r="AP379" s="88"/>
      <c r="AQ379" s="88"/>
      <c r="AR379" s="88"/>
      <c r="AS379" s="88"/>
      <c r="AT379" s="88"/>
      <c r="AU379" s="88">
        <f t="shared" si="269"/>
        <v>0</v>
      </c>
    </row>
    <row r="380" spans="1:47" ht="13.25" customHeight="1" x14ac:dyDescent="0.25">
      <c r="A380" s="341" t="s">
        <v>126</v>
      </c>
      <c r="B380" s="74"/>
      <c r="C380" s="74" t="s">
        <v>59</v>
      </c>
      <c r="D380" s="74"/>
      <c r="E380" s="91"/>
      <c r="F380" s="74"/>
      <c r="G380" s="75"/>
      <c r="H380" s="75"/>
      <c r="I380" s="75"/>
      <c r="J380" s="74"/>
      <c r="K380" s="75"/>
      <c r="L380" s="75"/>
      <c r="M380" s="75"/>
      <c r="N380" s="75"/>
      <c r="O380" s="75"/>
      <c r="P380" s="74"/>
      <c r="Q380" s="77"/>
      <c r="R380" s="77"/>
      <c r="S380" s="77"/>
      <c r="T380" s="77"/>
      <c r="U380" s="77"/>
      <c r="V380" s="77"/>
      <c r="W380" s="77"/>
      <c r="X380" s="77"/>
      <c r="Y380" s="77"/>
      <c r="Z380" s="77"/>
      <c r="AA380" s="77"/>
      <c r="AB380" s="77"/>
      <c r="AC380" s="77"/>
      <c r="AD380" s="77"/>
      <c r="AE380" s="75">
        <f t="shared" si="267"/>
        <v>0</v>
      </c>
      <c r="AF380" s="75"/>
      <c r="AG380" s="75"/>
      <c r="AH380" s="75"/>
      <c r="AI380" s="75"/>
      <c r="AJ380" s="75"/>
      <c r="AK380" s="75"/>
      <c r="AL380" s="75"/>
      <c r="AM380" s="75"/>
      <c r="AN380" s="74"/>
      <c r="AO380" s="77"/>
      <c r="AP380" s="77"/>
      <c r="AQ380" s="77"/>
      <c r="AR380" s="77"/>
      <c r="AS380" s="77"/>
      <c r="AT380" s="77"/>
      <c r="AU380" s="75">
        <f t="shared" si="269"/>
        <v>0</v>
      </c>
    </row>
    <row r="381" spans="1:47" s="3" customFormat="1" x14ac:dyDescent="0.25">
      <c r="A381" s="342"/>
      <c r="B381" s="74"/>
      <c r="C381" s="78" t="s">
        <v>74</v>
      </c>
      <c r="D381" s="74"/>
      <c r="E381" s="92"/>
      <c r="F381" s="74"/>
      <c r="G381" s="79">
        <f>SUM(G363:G380)</f>
        <v>0</v>
      </c>
      <c r="H381" s="79">
        <f>SUM(H363:H380)</f>
        <v>0</v>
      </c>
      <c r="I381" s="79"/>
      <c r="J381" s="80">
        <f t="shared" ref="J381:AH381" si="274">SUM(J363:J380)</f>
        <v>0</v>
      </c>
      <c r="K381" s="79">
        <f>SUM(K363:K379)</f>
        <v>0</v>
      </c>
      <c r="L381" s="79">
        <f t="shared" si="274"/>
        <v>0</v>
      </c>
      <c r="M381" s="79">
        <f t="shared" si="274"/>
        <v>0</v>
      </c>
      <c r="N381" s="79">
        <f t="shared" si="274"/>
        <v>0</v>
      </c>
      <c r="O381" s="79">
        <f t="shared" si="274"/>
        <v>0</v>
      </c>
      <c r="P381" s="80">
        <f t="shared" si="274"/>
        <v>0</v>
      </c>
      <c r="Q381" s="79">
        <f>SUM(Q363:Q380)</f>
        <v>0</v>
      </c>
      <c r="R381" s="79">
        <f>SUM(R363:R380)</f>
        <v>0</v>
      </c>
      <c r="S381" s="79">
        <f t="shared" ref="S381:AE381" si="275">SUM(S363:S380)</f>
        <v>0</v>
      </c>
      <c r="T381" s="79">
        <f t="shared" si="275"/>
        <v>0</v>
      </c>
      <c r="U381" s="79">
        <f t="shared" si="275"/>
        <v>0</v>
      </c>
      <c r="V381" s="79">
        <f t="shared" si="275"/>
        <v>0</v>
      </c>
      <c r="W381" s="79">
        <f t="shared" si="275"/>
        <v>0</v>
      </c>
      <c r="X381" s="79">
        <f t="shared" si="275"/>
        <v>0</v>
      </c>
      <c r="Y381" s="79">
        <f t="shared" si="275"/>
        <v>0</v>
      </c>
      <c r="Z381" s="79">
        <f>SUM(Z363:Z380)</f>
        <v>0</v>
      </c>
      <c r="AA381" s="79">
        <f>SUM(AA363:AA380)</f>
        <v>0</v>
      </c>
      <c r="AB381" s="79">
        <f>SUM(AB363:AB380)</f>
        <v>0</v>
      </c>
      <c r="AC381" s="79">
        <f>SUM(AC363:AC380)</f>
        <v>0</v>
      </c>
      <c r="AD381" s="79">
        <f t="shared" si="275"/>
        <v>0</v>
      </c>
      <c r="AE381" s="79">
        <f t="shared" si="275"/>
        <v>0</v>
      </c>
      <c r="AF381" s="79"/>
      <c r="AG381" s="79">
        <f t="shared" si="274"/>
        <v>0</v>
      </c>
      <c r="AH381" s="79">
        <f t="shared" si="274"/>
        <v>0</v>
      </c>
      <c r="AI381" s="79">
        <f t="shared" ref="AI381:AM381" si="276">SUM(AI363:AI380)</f>
        <v>0</v>
      </c>
      <c r="AJ381" s="79">
        <f t="shared" si="276"/>
        <v>0</v>
      </c>
      <c r="AK381" s="79">
        <f t="shared" si="276"/>
        <v>0</v>
      </c>
      <c r="AL381" s="79">
        <f t="shared" si="276"/>
        <v>0</v>
      </c>
      <c r="AM381" s="79">
        <f t="shared" si="276"/>
        <v>0</v>
      </c>
      <c r="AN381" s="80"/>
      <c r="AO381" s="79">
        <f t="shared" ref="AO381:AT381" si="277">SUM(AO363:AO380)</f>
        <v>0</v>
      </c>
      <c r="AP381" s="79">
        <f t="shared" si="277"/>
        <v>0</v>
      </c>
      <c r="AQ381" s="79">
        <f t="shared" si="277"/>
        <v>0</v>
      </c>
      <c r="AR381" s="79">
        <f t="shared" si="277"/>
        <v>0</v>
      </c>
      <c r="AS381" s="79">
        <f t="shared" si="277"/>
        <v>0</v>
      </c>
      <c r="AT381" s="79">
        <f t="shared" si="277"/>
        <v>0</v>
      </c>
      <c r="AU381" s="79">
        <f>SUM(AU363:AU380)</f>
        <v>0</v>
      </c>
    </row>
    <row r="382" spans="1:47" s="3" customFormat="1" ht="13" x14ac:dyDescent="0.25">
      <c r="A382" s="84" t="s">
        <v>146</v>
      </c>
      <c r="B382" s="74"/>
      <c r="C382" s="78" t="s">
        <v>61</v>
      </c>
      <c r="D382" s="74"/>
      <c r="E382" s="92"/>
      <c r="F382" s="74"/>
      <c r="G382" s="79">
        <f>G361+G381</f>
        <v>585</v>
      </c>
      <c r="H382" s="79">
        <f>H361+H381</f>
        <v>491</v>
      </c>
      <c r="I382" s="79"/>
      <c r="J382" s="80">
        <f t="shared" ref="J382:AH382" si="278">J361+J381</f>
        <v>0</v>
      </c>
      <c r="K382" s="79">
        <f t="shared" si="278"/>
        <v>1635</v>
      </c>
      <c r="L382" s="79">
        <f t="shared" si="278"/>
        <v>24.5</v>
      </c>
      <c r="M382" s="79">
        <f t="shared" si="278"/>
        <v>0</v>
      </c>
      <c r="N382" s="79">
        <f t="shared" si="278"/>
        <v>0</v>
      </c>
      <c r="O382" s="79">
        <f t="shared" si="278"/>
        <v>1659.5</v>
      </c>
      <c r="P382" s="80">
        <f t="shared" si="278"/>
        <v>0</v>
      </c>
      <c r="Q382" s="79">
        <f>Q361+Q381</f>
        <v>100</v>
      </c>
      <c r="R382" s="79">
        <f>R361+R381</f>
        <v>210</v>
      </c>
      <c r="S382" s="79">
        <f t="shared" ref="S382:AE382" si="279">S361+S381</f>
        <v>0</v>
      </c>
      <c r="T382" s="79">
        <f t="shared" si="279"/>
        <v>0</v>
      </c>
      <c r="U382" s="79">
        <f t="shared" si="279"/>
        <v>50</v>
      </c>
      <c r="V382" s="79">
        <f t="shared" si="279"/>
        <v>35.5</v>
      </c>
      <c r="W382" s="79">
        <f t="shared" si="279"/>
        <v>0</v>
      </c>
      <c r="X382" s="79">
        <f t="shared" si="279"/>
        <v>0</v>
      </c>
      <c r="Y382" s="79">
        <f t="shared" si="279"/>
        <v>0</v>
      </c>
      <c r="Z382" s="79">
        <f>Z361+Z381</f>
        <v>0</v>
      </c>
      <c r="AA382" s="79">
        <f>AA361+AA381</f>
        <v>0</v>
      </c>
      <c r="AB382" s="79">
        <f>AB361+AB381</f>
        <v>100</v>
      </c>
      <c r="AC382" s="79">
        <f>AC361+AC381</f>
        <v>0</v>
      </c>
      <c r="AD382" s="79">
        <f t="shared" si="279"/>
        <v>0</v>
      </c>
      <c r="AE382" s="79">
        <f t="shared" si="279"/>
        <v>495.5</v>
      </c>
      <c r="AF382" s="79"/>
      <c r="AG382" s="79">
        <f t="shared" si="278"/>
        <v>0</v>
      </c>
      <c r="AH382" s="79">
        <f t="shared" si="278"/>
        <v>20</v>
      </c>
      <c r="AI382" s="79">
        <f t="shared" ref="AI382:AM382" si="280">AI361+AI381</f>
        <v>0</v>
      </c>
      <c r="AJ382" s="79">
        <f t="shared" si="280"/>
        <v>0</v>
      </c>
      <c r="AK382" s="79">
        <f t="shared" si="280"/>
        <v>0</v>
      </c>
      <c r="AL382" s="79">
        <f t="shared" si="280"/>
        <v>0</v>
      </c>
      <c r="AM382" s="79">
        <f t="shared" si="280"/>
        <v>20</v>
      </c>
      <c r="AN382" s="80"/>
      <c r="AO382" s="79">
        <f t="shared" ref="AO382:AT382" si="281">AO361+AO381</f>
        <v>0</v>
      </c>
      <c r="AP382" s="79">
        <f t="shared" si="281"/>
        <v>20</v>
      </c>
      <c r="AQ382" s="79">
        <f t="shared" si="281"/>
        <v>0</v>
      </c>
      <c r="AR382" s="79">
        <f t="shared" si="281"/>
        <v>0</v>
      </c>
      <c r="AS382" s="79">
        <f t="shared" si="281"/>
        <v>0</v>
      </c>
      <c r="AT382" s="79">
        <f t="shared" si="281"/>
        <v>0</v>
      </c>
      <c r="AU382" s="79">
        <f>AU361+AU381</f>
        <v>20</v>
      </c>
    </row>
    <row r="383" spans="1:47" x14ac:dyDescent="0.25">
      <c r="A383" s="82"/>
      <c r="B383" s="82"/>
      <c r="C383" s="82" t="s">
        <v>129</v>
      </c>
      <c r="D383" s="82"/>
      <c r="E383" s="93" t="str">
        <f>A403</f>
        <v>Jalál 19</v>
      </c>
      <c r="F383" s="74"/>
      <c r="G383" s="75"/>
      <c r="H383" s="75"/>
      <c r="I383" s="77"/>
      <c r="J383" s="74"/>
      <c r="K383" s="340" t="s">
        <v>128</v>
      </c>
      <c r="L383" s="340"/>
      <c r="M383" s="86" t="str">
        <f>A403</f>
        <v>Jalál 19</v>
      </c>
      <c r="N383" s="75"/>
      <c r="O383" s="75"/>
      <c r="P383" s="74"/>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4"/>
      <c r="AO383" s="75"/>
      <c r="AP383" s="75"/>
      <c r="AQ383" s="75"/>
      <c r="AR383" s="75"/>
      <c r="AS383" s="75"/>
      <c r="AT383" s="75"/>
      <c r="AU383" s="75"/>
    </row>
    <row r="384" spans="1:47" x14ac:dyDescent="0.25">
      <c r="A384" s="89"/>
      <c r="B384" s="88"/>
      <c r="C384" s="88"/>
      <c r="D384" s="88"/>
      <c r="E384" s="90"/>
      <c r="F384" s="88"/>
      <c r="G384" s="88"/>
      <c r="H384" s="88"/>
      <c r="I384" s="75">
        <f>I379+G384-H384</f>
        <v>244</v>
      </c>
      <c r="J384" s="74"/>
      <c r="K384" s="88"/>
      <c r="L384" s="88"/>
      <c r="M384" s="88"/>
      <c r="N384" s="88"/>
      <c r="O384" s="75">
        <f t="shared" ref="O384:O400" si="282">+SUM(K384:N384)</f>
        <v>0</v>
      </c>
      <c r="P384" s="74"/>
      <c r="Q384" s="88"/>
      <c r="R384" s="88"/>
      <c r="S384" s="88"/>
      <c r="T384" s="88"/>
      <c r="U384" s="88"/>
      <c r="V384" s="88"/>
      <c r="W384" s="88"/>
      <c r="X384" s="88"/>
      <c r="Y384" s="88"/>
      <c r="Z384" s="88"/>
      <c r="AA384" s="88"/>
      <c r="AB384" s="88"/>
      <c r="AC384" s="88"/>
      <c r="AD384" s="88"/>
      <c r="AE384" s="75">
        <f t="shared" ref="AE384:AE401" si="283">+SUM(Q384:AD384)</f>
        <v>0</v>
      </c>
      <c r="AF384" s="75"/>
      <c r="AG384" s="88"/>
      <c r="AH384" s="88"/>
      <c r="AI384" s="88"/>
      <c r="AJ384" s="88"/>
      <c r="AK384" s="88"/>
      <c r="AL384" s="88"/>
      <c r="AM384" s="75">
        <f t="shared" ref="AM384:AM400" si="284">+SUM(AG384:AL384)</f>
        <v>0</v>
      </c>
      <c r="AN384" s="74"/>
      <c r="AO384" s="88"/>
      <c r="AP384" s="88"/>
      <c r="AQ384" s="88"/>
      <c r="AR384" s="88"/>
      <c r="AS384" s="88"/>
      <c r="AT384" s="88"/>
      <c r="AU384" s="88">
        <f t="shared" ref="AU384:AU401" si="285">+SUM(AO384:AT384)</f>
        <v>0</v>
      </c>
    </row>
    <row r="385" spans="1:47" x14ac:dyDescent="0.25">
      <c r="A385" s="89"/>
      <c r="B385" s="88"/>
      <c r="C385" s="88"/>
      <c r="D385" s="88"/>
      <c r="E385" s="90"/>
      <c r="F385" s="88"/>
      <c r="G385" s="88"/>
      <c r="H385" s="88"/>
      <c r="I385" s="75">
        <f t="shared" ref="I385:I400" si="286">I384+G385-H385</f>
        <v>244</v>
      </c>
      <c r="J385" s="74"/>
      <c r="K385" s="88"/>
      <c r="L385" s="88"/>
      <c r="M385" s="88"/>
      <c r="N385" s="88"/>
      <c r="O385" s="75">
        <f t="shared" si="282"/>
        <v>0</v>
      </c>
      <c r="P385" s="74"/>
      <c r="Q385" s="88"/>
      <c r="R385" s="88"/>
      <c r="S385" s="88"/>
      <c r="T385" s="88"/>
      <c r="U385" s="88"/>
      <c r="V385" s="88"/>
      <c r="W385" s="88"/>
      <c r="X385" s="88"/>
      <c r="Y385" s="88"/>
      <c r="Z385" s="88"/>
      <c r="AA385" s="88"/>
      <c r="AB385" s="88"/>
      <c r="AC385" s="88"/>
      <c r="AD385" s="88"/>
      <c r="AE385" s="75">
        <f t="shared" si="283"/>
        <v>0</v>
      </c>
      <c r="AF385" s="75"/>
      <c r="AG385" s="88"/>
      <c r="AH385" s="88"/>
      <c r="AI385" s="88"/>
      <c r="AJ385" s="88"/>
      <c r="AK385" s="88"/>
      <c r="AL385" s="88"/>
      <c r="AM385" s="75">
        <f t="shared" si="284"/>
        <v>0</v>
      </c>
      <c r="AN385" s="74"/>
      <c r="AO385" s="88"/>
      <c r="AP385" s="88"/>
      <c r="AQ385" s="88"/>
      <c r="AR385" s="88"/>
      <c r="AS385" s="88"/>
      <c r="AT385" s="88"/>
      <c r="AU385" s="88">
        <f t="shared" si="285"/>
        <v>0</v>
      </c>
    </row>
    <row r="386" spans="1:47" x14ac:dyDescent="0.25">
      <c r="A386" s="89"/>
      <c r="B386" s="88"/>
      <c r="C386" s="88"/>
      <c r="D386" s="88"/>
      <c r="E386" s="90"/>
      <c r="F386" s="88"/>
      <c r="G386" s="88"/>
      <c r="H386" s="88"/>
      <c r="I386" s="75">
        <f t="shared" si="286"/>
        <v>244</v>
      </c>
      <c r="J386" s="74"/>
      <c r="K386" s="88"/>
      <c r="L386" s="88"/>
      <c r="M386" s="88"/>
      <c r="N386" s="88"/>
      <c r="O386" s="75">
        <f t="shared" si="282"/>
        <v>0</v>
      </c>
      <c r="P386" s="74"/>
      <c r="Q386" s="88"/>
      <c r="R386" s="88"/>
      <c r="S386" s="88"/>
      <c r="T386" s="88"/>
      <c r="U386" s="88"/>
      <c r="V386" s="88"/>
      <c r="W386" s="88"/>
      <c r="X386" s="88"/>
      <c r="Y386" s="88"/>
      <c r="Z386" s="88"/>
      <c r="AA386" s="88"/>
      <c r="AB386" s="88"/>
      <c r="AC386" s="88"/>
      <c r="AD386" s="88"/>
      <c r="AE386" s="75">
        <f t="shared" si="283"/>
        <v>0</v>
      </c>
      <c r="AF386" s="75"/>
      <c r="AG386" s="88"/>
      <c r="AH386" s="88"/>
      <c r="AI386" s="88"/>
      <c r="AJ386" s="88"/>
      <c r="AK386" s="88"/>
      <c r="AL386" s="88"/>
      <c r="AM386" s="75">
        <f t="shared" si="284"/>
        <v>0</v>
      </c>
      <c r="AN386" s="74"/>
      <c r="AO386" s="88"/>
      <c r="AP386" s="88"/>
      <c r="AQ386" s="88"/>
      <c r="AR386" s="88"/>
      <c r="AS386" s="88"/>
      <c r="AT386" s="88"/>
      <c r="AU386" s="88">
        <f t="shared" si="285"/>
        <v>0</v>
      </c>
    </row>
    <row r="387" spans="1:47" x14ac:dyDescent="0.25">
      <c r="A387" s="89"/>
      <c r="B387" s="88"/>
      <c r="C387" s="88"/>
      <c r="D387" s="88"/>
      <c r="E387" s="90"/>
      <c r="F387" s="88"/>
      <c r="G387" s="88"/>
      <c r="H387" s="88"/>
      <c r="I387" s="75">
        <f t="shared" si="286"/>
        <v>244</v>
      </c>
      <c r="J387" s="74"/>
      <c r="K387" s="88"/>
      <c r="L387" s="88"/>
      <c r="M387" s="88"/>
      <c r="N387" s="88"/>
      <c r="O387" s="75">
        <f t="shared" si="282"/>
        <v>0</v>
      </c>
      <c r="P387" s="74"/>
      <c r="Q387" s="88"/>
      <c r="R387" s="88"/>
      <c r="S387" s="88"/>
      <c r="T387" s="88"/>
      <c r="U387" s="88"/>
      <c r="V387" s="88"/>
      <c r="W387" s="88"/>
      <c r="X387" s="88"/>
      <c r="Y387" s="88"/>
      <c r="Z387" s="88"/>
      <c r="AA387" s="88"/>
      <c r="AB387" s="88"/>
      <c r="AC387" s="88"/>
      <c r="AD387" s="88"/>
      <c r="AE387" s="75">
        <f t="shared" si="283"/>
        <v>0</v>
      </c>
      <c r="AF387" s="75"/>
      <c r="AG387" s="88"/>
      <c r="AH387" s="88"/>
      <c r="AI387" s="88"/>
      <c r="AJ387" s="88"/>
      <c r="AK387" s="88"/>
      <c r="AL387" s="88"/>
      <c r="AM387" s="75">
        <f t="shared" si="284"/>
        <v>0</v>
      </c>
      <c r="AN387" s="74"/>
      <c r="AO387" s="88"/>
      <c r="AP387" s="88"/>
      <c r="AQ387" s="88"/>
      <c r="AR387" s="88"/>
      <c r="AS387" s="88"/>
      <c r="AT387" s="88"/>
      <c r="AU387" s="88">
        <f t="shared" si="285"/>
        <v>0</v>
      </c>
    </row>
    <row r="388" spans="1:47" x14ac:dyDescent="0.25">
      <c r="A388" s="89"/>
      <c r="B388" s="88"/>
      <c r="C388" s="88"/>
      <c r="D388" s="88"/>
      <c r="E388" s="90"/>
      <c r="F388" s="88"/>
      <c r="G388" s="88"/>
      <c r="H388" s="88"/>
      <c r="I388" s="75">
        <f t="shared" si="286"/>
        <v>244</v>
      </c>
      <c r="J388" s="74"/>
      <c r="K388" s="88"/>
      <c r="L388" s="88"/>
      <c r="M388" s="88"/>
      <c r="N388" s="88"/>
      <c r="O388" s="75">
        <f t="shared" si="282"/>
        <v>0</v>
      </c>
      <c r="P388" s="74"/>
      <c r="Q388" s="88"/>
      <c r="R388" s="88"/>
      <c r="S388" s="88"/>
      <c r="T388" s="88"/>
      <c r="U388" s="88"/>
      <c r="V388" s="88"/>
      <c r="W388" s="88"/>
      <c r="X388" s="88"/>
      <c r="Y388" s="88"/>
      <c r="Z388" s="88"/>
      <c r="AA388" s="88"/>
      <c r="AB388" s="88"/>
      <c r="AC388" s="88"/>
      <c r="AD388" s="88"/>
      <c r="AE388" s="75">
        <f t="shared" si="283"/>
        <v>0</v>
      </c>
      <c r="AF388" s="75"/>
      <c r="AG388" s="88"/>
      <c r="AH388" s="88"/>
      <c r="AI388" s="88"/>
      <c r="AJ388" s="88"/>
      <c r="AK388" s="88"/>
      <c r="AL388" s="88"/>
      <c r="AM388" s="75">
        <f t="shared" si="284"/>
        <v>0</v>
      </c>
      <c r="AN388" s="74"/>
      <c r="AO388" s="88"/>
      <c r="AP388" s="88"/>
      <c r="AQ388" s="88"/>
      <c r="AR388" s="88"/>
      <c r="AS388" s="88"/>
      <c r="AT388" s="88"/>
      <c r="AU388" s="88">
        <f t="shared" si="285"/>
        <v>0</v>
      </c>
    </row>
    <row r="389" spans="1:47" x14ac:dyDescent="0.25">
      <c r="A389" s="89"/>
      <c r="B389" s="88"/>
      <c r="C389" s="88"/>
      <c r="D389" s="88"/>
      <c r="E389" s="90"/>
      <c r="F389" s="88"/>
      <c r="G389" s="88"/>
      <c r="H389" s="88"/>
      <c r="I389" s="75">
        <f t="shared" si="286"/>
        <v>244</v>
      </c>
      <c r="J389" s="74"/>
      <c r="K389" s="88"/>
      <c r="L389" s="88"/>
      <c r="M389" s="88"/>
      <c r="N389" s="88"/>
      <c r="O389" s="75">
        <f t="shared" si="282"/>
        <v>0</v>
      </c>
      <c r="P389" s="74"/>
      <c r="Q389" s="88"/>
      <c r="R389" s="88"/>
      <c r="S389" s="88"/>
      <c r="T389" s="88"/>
      <c r="U389" s="88"/>
      <c r="V389" s="88"/>
      <c r="W389" s="88"/>
      <c r="X389" s="88"/>
      <c r="Y389" s="88"/>
      <c r="Z389" s="88"/>
      <c r="AA389" s="88"/>
      <c r="AB389" s="88"/>
      <c r="AC389" s="88"/>
      <c r="AD389" s="88"/>
      <c r="AE389" s="75">
        <f t="shared" ref="AE389:AE391" si="287">+SUM(Q389:AD389)</f>
        <v>0</v>
      </c>
      <c r="AF389" s="75"/>
      <c r="AG389" s="88"/>
      <c r="AH389" s="88"/>
      <c r="AI389" s="88"/>
      <c r="AJ389" s="88"/>
      <c r="AK389" s="88"/>
      <c r="AL389" s="88"/>
      <c r="AM389" s="75">
        <f t="shared" ref="AM389:AM391" si="288">+SUM(AG389:AL389)</f>
        <v>0</v>
      </c>
      <c r="AN389" s="74"/>
      <c r="AO389" s="88"/>
      <c r="AP389" s="88"/>
      <c r="AQ389" s="88"/>
      <c r="AR389" s="88"/>
      <c r="AS389" s="88"/>
      <c r="AT389" s="88"/>
      <c r="AU389" s="88">
        <f t="shared" ref="AU389:AU391" si="289">+SUM(AO389:AT389)</f>
        <v>0</v>
      </c>
    </row>
    <row r="390" spans="1:47" x14ac:dyDescent="0.25">
      <c r="A390" s="89"/>
      <c r="B390" s="88"/>
      <c r="C390" s="88"/>
      <c r="D390" s="88"/>
      <c r="E390" s="90"/>
      <c r="F390" s="88"/>
      <c r="G390" s="88"/>
      <c r="H390" s="88"/>
      <c r="I390" s="75">
        <f t="shared" si="286"/>
        <v>244</v>
      </c>
      <c r="J390" s="74"/>
      <c r="K390" s="88"/>
      <c r="L390" s="88"/>
      <c r="M390" s="88"/>
      <c r="N390" s="88"/>
      <c r="O390" s="75">
        <f t="shared" si="282"/>
        <v>0</v>
      </c>
      <c r="P390" s="74"/>
      <c r="Q390" s="88"/>
      <c r="R390" s="88"/>
      <c r="S390" s="88"/>
      <c r="T390" s="88"/>
      <c r="U390" s="88"/>
      <c r="V390" s="88"/>
      <c r="W390" s="88"/>
      <c r="X390" s="88"/>
      <c r="Y390" s="88"/>
      <c r="Z390" s="88"/>
      <c r="AA390" s="88"/>
      <c r="AB390" s="88"/>
      <c r="AC390" s="88"/>
      <c r="AD390" s="88"/>
      <c r="AE390" s="75">
        <f t="shared" si="287"/>
        <v>0</v>
      </c>
      <c r="AF390" s="75"/>
      <c r="AG390" s="88"/>
      <c r="AH390" s="88"/>
      <c r="AI390" s="88"/>
      <c r="AJ390" s="88"/>
      <c r="AK390" s="88"/>
      <c r="AL390" s="88"/>
      <c r="AM390" s="75">
        <f t="shared" si="288"/>
        <v>0</v>
      </c>
      <c r="AN390" s="74"/>
      <c r="AO390" s="88"/>
      <c r="AP390" s="88"/>
      <c r="AQ390" s="88"/>
      <c r="AR390" s="88"/>
      <c r="AS390" s="88"/>
      <c r="AT390" s="88"/>
      <c r="AU390" s="88">
        <f t="shared" si="289"/>
        <v>0</v>
      </c>
    </row>
    <row r="391" spans="1:47" x14ac:dyDescent="0.25">
      <c r="A391" s="89"/>
      <c r="B391" s="88"/>
      <c r="C391" s="88"/>
      <c r="D391" s="88"/>
      <c r="E391" s="90"/>
      <c r="F391" s="88"/>
      <c r="G391" s="88"/>
      <c r="H391" s="88"/>
      <c r="I391" s="75">
        <f t="shared" si="286"/>
        <v>244</v>
      </c>
      <c r="J391" s="74"/>
      <c r="K391" s="88"/>
      <c r="L391" s="88"/>
      <c r="M391" s="88"/>
      <c r="N391" s="88"/>
      <c r="O391" s="75">
        <f t="shared" si="282"/>
        <v>0</v>
      </c>
      <c r="P391" s="74"/>
      <c r="Q391" s="88"/>
      <c r="R391" s="88"/>
      <c r="S391" s="88"/>
      <c r="T391" s="88"/>
      <c r="U391" s="88"/>
      <c r="V391" s="88"/>
      <c r="W391" s="88"/>
      <c r="X391" s="88"/>
      <c r="Y391" s="88"/>
      <c r="Z391" s="88"/>
      <c r="AA391" s="88"/>
      <c r="AB391" s="88"/>
      <c r="AC391" s="88"/>
      <c r="AD391" s="88"/>
      <c r="AE391" s="75">
        <f t="shared" si="287"/>
        <v>0</v>
      </c>
      <c r="AF391" s="75"/>
      <c r="AG391" s="88"/>
      <c r="AH391" s="88"/>
      <c r="AI391" s="88"/>
      <c r="AJ391" s="88"/>
      <c r="AK391" s="88"/>
      <c r="AL391" s="88"/>
      <c r="AM391" s="75">
        <f t="shared" si="288"/>
        <v>0</v>
      </c>
      <c r="AN391" s="74"/>
      <c r="AO391" s="88"/>
      <c r="AP391" s="88"/>
      <c r="AQ391" s="88"/>
      <c r="AR391" s="88"/>
      <c r="AS391" s="88"/>
      <c r="AT391" s="88"/>
      <c r="AU391" s="88">
        <f t="shared" si="289"/>
        <v>0</v>
      </c>
    </row>
    <row r="392" spans="1:47" x14ac:dyDescent="0.25">
      <c r="A392" s="89"/>
      <c r="B392" s="88"/>
      <c r="C392" s="88"/>
      <c r="D392" s="88"/>
      <c r="E392" s="90"/>
      <c r="F392" s="88"/>
      <c r="G392" s="88"/>
      <c r="H392" s="88"/>
      <c r="I392" s="75">
        <f t="shared" si="286"/>
        <v>244</v>
      </c>
      <c r="J392" s="74"/>
      <c r="K392" s="88"/>
      <c r="L392" s="88"/>
      <c r="M392" s="88"/>
      <c r="N392" s="88"/>
      <c r="O392" s="75">
        <f t="shared" si="282"/>
        <v>0</v>
      </c>
      <c r="P392" s="74"/>
      <c r="Q392" s="88"/>
      <c r="R392" s="88"/>
      <c r="S392" s="88"/>
      <c r="T392" s="88"/>
      <c r="U392" s="88"/>
      <c r="V392" s="88"/>
      <c r="W392" s="88"/>
      <c r="X392" s="88"/>
      <c r="Y392" s="88"/>
      <c r="Z392" s="88"/>
      <c r="AA392" s="88"/>
      <c r="AB392" s="88"/>
      <c r="AC392" s="88"/>
      <c r="AD392" s="88"/>
      <c r="AE392" s="75">
        <f t="shared" si="283"/>
        <v>0</v>
      </c>
      <c r="AF392" s="75"/>
      <c r="AG392" s="88"/>
      <c r="AH392" s="88"/>
      <c r="AI392" s="88"/>
      <c r="AJ392" s="88"/>
      <c r="AK392" s="88"/>
      <c r="AL392" s="88"/>
      <c r="AM392" s="75">
        <f t="shared" si="284"/>
        <v>0</v>
      </c>
      <c r="AN392" s="74"/>
      <c r="AO392" s="88"/>
      <c r="AP392" s="88"/>
      <c r="AQ392" s="88"/>
      <c r="AR392" s="88"/>
      <c r="AS392" s="88"/>
      <c r="AT392" s="88"/>
      <c r="AU392" s="88">
        <f t="shared" si="285"/>
        <v>0</v>
      </c>
    </row>
    <row r="393" spans="1:47" x14ac:dyDescent="0.25">
      <c r="A393" s="89"/>
      <c r="B393" s="88"/>
      <c r="C393" s="88"/>
      <c r="D393" s="88"/>
      <c r="E393" s="90"/>
      <c r="F393" s="88"/>
      <c r="G393" s="88"/>
      <c r="H393" s="88"/>
      <c r="I393" s="75">
        <f t="shared" si="286"/>
        <v>244</v>
      </c>
      <c r="J393" s="74"/>
      <c r="K393" s="88"/>
      <c r="L393" s="88"/>
      <c r="M393" s="88"/>
      <c r="N393" s="88"/>
      <c r="O393" s="75">
        <f t="shared" si="282"/>
        <v>0</v>
      </c>
      <c r="P393" s="74"/>
      <c r="Q393" s="88"/>
      <c r="R393" s="88"/>
      <c r="S393" s="88"/>
      <c r="T393" s="88"/>
      <c r="U393" s="88"/>
      <c r="V393" s="88"/>
      <c r="W393" s="88"/>
      <c r="X393" s="88"/>
      <c r="Y393" s="88"/>
      <c r="Z393" s="88"/>
      <c r="AA393" s="88"/>
      <c r="AB393" s="88"/>
      <c r="AC393" s="88"/>
      <c r="AD393" s="88"/>
      <c r="AE393" s="75">
        <f t="shared" si="283"/>
        <v>0</v>
      </c>
      <c r="AF393" s="75"/>
      <c r="AG393" s="88"/>
      <c r="AH393" s="88"/>
      <c r="AI393" s="88"/>
      <c r="AJ393" s="88"/>
      <c r="AK393" s="88"/>
      <c r="AL393" s="88"/>
      <c r="AM393" s="75">
        <f t="shared" si="284"/>
        <v>0</v>
      </c>
      <c r="AN393" s="74"/>
      <c r="AO393" s="88"/>
      <c r="AP393" s="88"/>
      <c r="AQ393" s="88"/>
      <c r="AR393" s="88"/>
      <c r="AS393" s="88"/>
      <c r="AT393" s="88"/>
      <c r="AU393" s="88">
        <f t="shared" si="285"/>
        <v>0</v>
      </c>
    </row>
    <row r="394" spans="1:47" x14ac:dyDescent="0.25">
      <c r="A394" s="89"/>
      <c r="B394" s="88"/>
      <c r="C394" s="88"/>
      <c r="D394" s="88"/>
      <c r="E394" s="90"/>
      <c r="F394" s="88"/>
      <c r="G394" s="88"/>
      <c r="H394" s="88"/>
      <c r="I394" s="75">
        <f t="shared" si="286"/>
        <v>244</v>
      </c>
      <c r="J394" s="74"/>
      <c r="K394" s="88"/>
      <c r="L394" s="88"/>
      <c r="M394" s="88"/>
      <c r="N394" s="88"/>
      <c r="O394" s="75">
        <f t="shared" si="282"/>
        <v>0</v>
      </c>
      <c r="P394" s="74"/>
      <c r="Q394" s="88"/>
      <c r="R394" s="88"/>
      <c r="S394" s="88"/>
      <c r="T394" s="88"/>
      <c r="U394" s="88"/>
      <c r="V394" s="88"/>
      <c r="W394" s="88"/>
      <c r="X394" s="88"/>
      <c r="Y394" s="88"/>
      <c r="Z394" s="88"/>
      <c r="AA394" s="88"/>
      <c r="AB394" s="88"/>
      <c r="AC394" s="88"/>
      <c r="AD394" s="88"/>
      <c r="AE394" s="75">
        <f t="shared" si="283"/>
        <v>0</v>
      </c>
      <c r="AF394" s="75"/>
      <c r="AG394" s="88"/>
      <c r="AH394" s="88"/>
      <c r="AI394" s="88"/>
      <c r="AJ394" s="88"/>
      <c r="AK394" s="88"/>
      <c r="AL394" s="88"/>
      <c r="AM394" s="75">
        <f t="shared" si="284"/>
        <v>0</v>
      </c>
      <c r="AN394" s="74"/>
      <c r="AO394" s="88"/>
      <c r="AP394" s="88"/>
      <c r="AQ394" s="88"/>
      <c r="AR394" s="88"/>
      <c r="AS394" s="88"/>
      <c r="AT394" s="88"/>
      <c r="AU394" s="88">
        <f t="shared" si="285"/>
        <v>0</v>
      </c>
    </row>
    <row r="395" spans="1:47" x14ac:dyDescent="0.25">
      <c r="A395" s="89"/>
      <c r="B395" s="88"/>
      <c r="C395" s="88"/>
      <c r="D395" s="88"/>
      <c r="E395" s="90"/>
      <c r="F395" s="88"/>
      <c r="G395" s="88"/>
      <c r="H395" s="88"/>
      <c r="I395" s="75">
        <f t="shared" si="286"/>
        <v>244</v>
      </c>
      <c r="J395" s="74"/>
      <c r="K395" s="88"/>
      <c r="L395" s="88"/>
      <c r="M395" s="88"/>
      <c r="N395" s="88"/>
      <c r="O395" s="75">
        <f t="shared" si="282"/>
        <v>0</v>
      </c>
      <c r="P395" s="74"/>
      <c r="Q395" s="88"/>
      <c r="R395" s="88"/>
      <c r="S395" s="88"/>
      <c r="T395" s="88"/>
      <c r="U395" s="88"/>
      <c r="V395" s="88"/>
      <c r="W395" s="88"/>
      <c r="X395" s="88"/>
      <c r="Y395" s="88"/>
      <c r="Z395" s="88"/>
      <c r="AA395" s="88"/>
      <c r="AB395" s="88"/>
      <c r="AC395" s="88"/>
      <c r="AD395" s="88"/>
      <c r="AE395" s="75">
        <f t="shared" si="283"/>
        <v>0</v>
      </c>
      <c r="AF395" s="75"/>
      <c r="AG395" s="88"/>
      <c r="AH395" s="88"/>
      <c r="AI395" s="88"/>
      <c r="AJ395" s="88"/>
      <c r="AK395" s="88"/>
      <c r="AL395" s="88"/>
      <c r="AM395" s="75">
        <f t="shared" si="284"/>
        <v>0</v>
      </c>
      <c r="AN395" s="74"/>
      <c r="AO395" s="88"/>
      <c r="AP395" s="88"/>
      <c r="AQ395" s="88"/>
      <c r="AR395" s="88"/>
      <c r="AS395" s="88"/>
      <c r="AT395" s="88"/>
      <c r="AU395" s="88">
        <f t="shared" si="285"/>
        <v>0</v>
      </c>
    </row>
    <row r="396" spans="1:47" x14ac:dyDescent="0.25">
      <c r="A396" s="89"/>
      <c r="B396" s="88"/>
      <c r="C396" s="88"/>
      <c r="D396" s="88"/>
      <c r="E396" s="90"/>
      <c r="F396" s="88"/>
      <c r="G396" s="88"/>
      <c r="H396" s="88"/>
      <c r="I396" s="75">
        <f t="shared" si="286"/>
        <v>244</v>
      </c>
      <c r="J396" s="74"/>
      <c r="K396" s="88"/>
      <c r="L396" s="88"/>
      <c r="M396" s="88"/>
      <c r="N396" s="88"/>
      <c r="O396" s="75">
        <f t="shared" si="282"/>
        <v>0</v>
      </c>
      <c r="P396" s="74"/>
      <c r="Q396" s="88"/>
      <c r="R396" s="88"/>
      <c r="S396" s="88"/>
      <c r="T396" s="88"/>
      <c r="U396" s="88"/>
      <c r="V396" s="88"/>
      <c r="W396" s="88"/>
      <c r="X396" s="88"/>
      <c r="Y396" s="88"/>
      <c r="Z396" s="88"/>
      <c r="AA396" s="88"/>
      <c r="AB396" s="88"/>
      <c r="AC396" s="88"/>
      <c r="AD396" s="88"/>
      <c r="AE396" s="75">
        <f t="shared" si="283"/>
        <v>0</v>
      </c>
      <c r="AF396" s="75"/>
      <c r="AG396" s="88"/>
      <c r="AH396" s="88"/>
      <c r="AI396" s="88"/>
      <c r="AJ396" s="88"/>
      <c r="AK396" s="88"/>
      <c r="AL396" s="88"/>
      <c r="AM396" s="75">
        <f t="shared" si="284"/>
        <v>0</v>
      </c>
      <c r="AN396" s="74"/>
      <c r="AO396" s="88"/>
      <c r="AP396" s="88"/>
      <c r="AQ396" s="88"/>
      <c r="AR396" s="88"/>
      <c r="AS396" s="88"/>
      <c r="AT396" s="88"/>
      <c r="AU396" s="88">
        <f t="shared" si="285"/>
        <v>0</v>
      </c>
    </row>
    <row r="397" spans="1:47" x14ac:dyDescent="0.25">
      <c r="A397" s="89"/>
      <c r="B397" s="88"/>
      <c r="C397" s="88"/>
      <c r="D397" s="88"/>
      <c r="E397" s="90"/>
      <c r="F397" s="88"/>
      <c r="G397" s="88"/>
      <c r="H397" s="88"/>
      <c r="I397" s="75">
        <f t="shared" si="286"/>
        <v>244</v>
      </c>
      <c r="J397" s="74"/>
      <c r="K397" s="88"/>
      <c r="L397" s="88"/>
      <c r="M397" s="88"/>
      <c r="N397" s="88"/>
      <c r="O397" s="75">
        <f t="shared" si="282"/>
        <v>0</v>
      </c>
      <c r="P397" s="74"/>
      <c r="Q397" s="88"/>
      <c r="R397" s="88"/>
      <c r="S397" s="88"/>
      <c r="T397" s="88"/>
      <c r="U397" s="88"/>
      <c r="V397" s="88"/>
      <c r="W397" s="88"/>
      <c r="X397" s="88"/>
      <c r="Y397" s="88"/>
      <c r="Z397" s="88"/>
      <c r="AA397" s="88"/>
      <c r="AB397" s="88"/>
      <c r="AC397" s="88"/>
      <c r="AD397" s="88"/>
      <c r="AE397" s="75">
        <f t="shared" si="283"/>
        <v>0</v>
      </c>
      <c r="AF397" s="75"/>
      <c r="AG397" s="88"/>
      <c r="AH397" s="88"/>
      <c r="AI397" s="88"/>
      <c r="AJ397" s="88"/>
      <c r="AK397" s="88"/>
      <c r="AL397" s="88"/>
      <c r="AM397" s="75">
        <f t="shared" si="284"/>
        <v>0</v>
      </c>
      <c r="AN397" s="74"/>
      <c r="AO397" s="88"/>
      <c r="AP397" s="88"/>
      <c r="AQ397" s="88"/>
      <c r="AR397" s="88"/>
      <c r="AS397" s="88"/>
      <c r="AT397" s="88"/>
      <c r="AU397" s="88">
        <f t="shared" si="285"/>
        <v>0</v>
      </c>
    </row>
    <row r="398" spans="1:47" x14ac:dyDescent="0.25">
      <c r="A398" s="89"/>
      <c r="B398" s="88"/>
      <c r="C398" s="88"/>
      <c r="D398" s="88"/>
      <c r="E398" s="90"/>
      <c r="F398" s="88"/>
      <c r="G398" s="88"/>
      <c r="H398" s="88"/>
      <c r="I398" s="75">
        <f t="shared" si="286"/>
        <v>244</v>
      </c>
      <c r="J398" s="74"/>
      <c r="K398" s="88"/>
      <c r="L398" s="88"/>
      <c r="M398" s="88"/>
      <c r="N398" s="88"/>
      <c r="O398" s="75">
        <f t="shared" si="282"/>
        <v>0</v>
      </c>
      <c r="P398" s="74"/>
      <c r="Q398" s="88"/>
      <c r="R398" s="88"/>
      <c r="S398" s="88"/>
      <c r="T398" s="88"/>
      <c r="U398" s="88"/>
      <c r="V398" s="88"/>
      <c r="W398" s="88"/>
      <c r="X398" s="88"/>
      <c r="Y398" s="88"/>
      <c r="Z398" s="88"/>
      <c r="AA398" s="88"/>
      <c r="AB398" s="88"/>
      <c r="AC398" s="88"/>
      <c r="AD398" s="88"/>
      <c r="AE398" s="75">
        <f t="shared" si="283"/>
        <v>0</v>
      </c>
      <c r="AF398" s="75"/>
      <c r="AG398" s="88"/>
      <c r="AH398" s="88"/>
      <c r="AI398" s="88"/>
      <c r="AJ398" s="88"/>
      <c r="AK398" s="88"/>
      <c r="AL398" s="88"/>
      <c r="AM398" s="75">
        <f t="shared" si="284"/>
        <v>0</v>
      </c>
      <c r="AN398" s="74"/>
      <c r="AO398" s="88"/>
      <c r="AP398" s="88"/>
      <c r="AQ398" s="88"/>
      <c r="AR398" s="88"/>
      <c r="AS398" s="88"/>
      <c r="AT398" s="88"/>
      <c r="AU398" s="88">
        <f t="shared" si="285"/>
        <v>0</v>
      </c>
    </row>
    <row r="399" spans="1:47" x14ac:dyDescent="0.25">
      <c r="A399" s="89"/>
      <c r="B399" s="88"/>
      <c r="C399" s="88"/>
      <c r="D399" s="88"/>
      <c r="E399" s="90"/>
      <c r="F399" s="88"/>
      <c r="G399" s="88"/>
      <c r="H399" s="88"/>
      <c r="I399" s="75">
        <f t="shared" si="286"/>
        <v>244</v>
      </c>
      <c r="J399" s="74"/>
      <c r="K399" s="88"/>
      <c r="L399" s="88"/>
      <c r="M399" s="88"/>
      <c r="N399" s="88"/>
      <c r="O399" s="75">
        <f t="shared" si="282"/>
        <v>0</v>
      </c>
      <c r="P399" s="74"/>
      <c r="Q399" s="88"/>
      <c r="R399" s="88"/>
      <c r="S399" s="88"/>
      <c r="T399" s="88"/>
      <c r="U399" s="88"/>
      <c r="V399" s="88"/>
      <c r="W399" s="88"/>
      <c r="X399" s="88"/>
      <c r="Y399" s="88"/>
      <c r="Z399" s="88"/>
      <c r="AA399" s="88"/>
      <c r="AB399" s="88"/>
      <c r="AC399" s="88"/>
      <c r="AD399" s="88"/>
      <c r="AE399" s="75">
        <f t="shared" si="283"/>
        <v>0</v>
      </c>
      <c r="AF399" s="75"/>
      <c r="AG399" s="88"/>
      <c r="AH399" s="88"/>
      <c r="AI399" s="88"/>
      <c r="AJ399" s="88"/>
      <c r="AK399" s="88"/>
      <c r="AL399" s="88"/>
      <c r="AM399" s="75">
        <f t="shared" si="284"/>
        <v>0</v>
      </c>
      <c r="AN399" s="74"/>
      <c r="AO399" s="88"/>
      <c r="AP399" s="88"/>
      <c r="AQ399" s="88"/>
      <c r="AR399" s="88"/>
      <c r="AS399" s="88"/>
      <c r="AT399" s="88"/>
      <c r="AU399" s="88">
        <f t="shared" si="285"/>
        <v>0</v>
      </c>
    </row>
    <row r="400" spans="1:47" x14ac:dyDescent="0.25">
      <c r="A400" s="89"/>
      <c r="B400" s="88"/>
      <c r="C400" s="88"/>
      <c r="D400" s="88"/>
      <c r="E400" s="90"/>
      <c r="F400" s="88"/>
      <c r="G400" s="88"/>
      <c r="H400" s="88"/>
      <c r="I400" s="75">
        <f t="shared" si="286"/>
        <v>244</v>
      </c>
      <c r="J400" s="74"/>
      <c r="K400" s="88"/>
      <c r="L400" s="88"/>
      <c r="M400" s="88"/>
      <c r="N400" s="88"/>
      <c r="O400" s="75">
        <f t="shared" si="282"/>
        <v>0</v>
      </c>
      <c r="P400" s="74"/>
      <c r="Q400" s="88"/>
      <c r="R400" s="88"/>
      <c r="S400" s="88"/>
      <c r="T400" s="88"/>
      <c r="U400" s="88"/>
      <c r="V400" s="88"/>
      <c r="W400" s="88"/>
      <c r="X400" s="88"/>
      <c r="Y400" s="88"/>
      <c r="Z400" s="88"/>
      <c r="AA400" s="88"/>
      <c r="AB400" s="88"/>
      <c r="AC400" s="88"/>
      <c r="AD400" s="88"/>
      <c r="AE400" s="75">
        <f t="shared" si="283"/>
        <v>0</v>
      </c>
      <c r="AF400" s="75"/>
      <c r="AG400" s="88"/>
      <c r="AH400" s="88"/>
      <c r="AI400" s="88"/>
      <c r="AJ400" s="88"/>
      <c r="AK400" s="88"/>
      <c r="AL400" s="88"/>
      <c r="AM400" s="75">
        <f t="shared" si="284"/>
        <v>0</v>
      </c>
      <c r="AN400" s="74"/>
      <c r="AO400" s="88"/>
      <c r="AP400" s="88"/>
      <c r="AQ400" s="88"/>
      <c r="AR400" s="88"/>
      <c r="AS400" s="88"/>
      <c r="AT400" s="88"/>
      <c r="AU400" s="88">
        <f t="shared" si="285"/>
        <v>0</v>
      </c>
    </row>
    <row r="401" spans="1:47" ht="13.25" customHeight="1" x14ac:dyDescent="0.25">
      <c r="A401" s="341" t="s">
        <v>126</v>
      </c>
      <c r="B401" s="74"/>
      <c r="C401" s="74" t="s">
        <v>59</v>
      </c>
      <c r="D401" s="74"/>
      <c r="E401" s="91"/>
      <c r="F401" s="74"/>
      <c r="G401" s="75"/>
      <c r="H401" s="75"/>
      <c r="I401" s="75"/>
      <c r="J401" s="74"/>
      <c r="K401" s="75"/>
      <c r="L401" s="75"/>
      <c r="M401" s="75"/>
      <c r="N401" s="75"/>
      <c r="O401" s="75"/>
      <c r="P401" s="74"/>
      <c r="Q401" s="77"/>
      <c r="R401" s="77"/>
      <c r="S401" s="77"/>
      <c r="T401" s="77"/>
      <c r="U401" s="77"/>
      <c r="V401" s="77"/>
      <c r="W401" s="77"/>
      <c r="X401" s="77"/>
      <c r="Y401" s="77"/>
      <c r="Z401" s="77"/>
      <c r="AA401" s="77"/>
      <c r="AB401" s="77"/>
      <c r="AC401" s="77"/>
      <c r="AD401" s="77"/>
      <c r="AE401" s="75">
        <f t="shared" si="283"/>
        <v>0</v>
      </c>
      <c r="AF401" s="75"/>
      <c r="AG401" s="75"/>
      <c r="AH401" s="75"/>
      <c r="AI401" s="75"/>
      <c r="AJ401" s="75"/>
      <c r="AK401" s="75"/>
      <c r="AL401" s="75"/>
      <c r="AM401" s="75"/>
      <c r="AN401" s="74"/>
      <c r="AO401" s="77"/>
      <c r="AP401" s="77"/>
      <c r="AQ401" s="77"/>
      <c r="AR401" s="77"/>
      <c r="AS401" s="77"/>
      <c r="AT401" s="77"/>
      <c r="AU401" s="75">
        <f t="shared" si="285"/>
        <v>0</v>
      </c>
    </row>
    <row r="402" spans="1:47" s="3" customFormat="1" x14ac:dyDescent="0.25">
      <c r="A402" s="342"/>
      <c r="B402" s="74"/>
      <c r="C402" s="78" t="s">
        <v>75</v>
      </c>
      <c r="D402" s="74"/>
      <c r="E402" s="92"/>
      <c r="F402" s="74"/>
      <c r="G402" s="79">
        <f>SUM(G384:G401)</f>
        <v>0</v>
      </c>
      <c r="H402" s="79">
        <f>SUM(H384:H401)</f>
        <v>0</v>
      </c>
      <c r="I402" s="79"/>
      <c r="J402" s="80">
        <f t="shared" ref="J402:AH402" si="290">SUM(J384:J401)</f>
        <v>0</v>
      </c>
      <c r="K402" s="79">
        <f>SUM(K384:K400)</f>
        <v>0</v>
      </c>
      <c r="L402" s="79">
        <f t="shared" si="290"/>
        <v>0</v>
      </c>
      <c r="M402" s="79">
        <f t="shared" si="290"/>
        <v>0</v>
      </c>
      <c r="N402" s="79">
        <f t="shared" si="290"/>
        <v>0</v>
      </c>
      <c r="O402" s="79">
        <f t="shared" si="290"/>
        <v>0</v>
      </c>
      <c r="P402" s="80">
        <f t="shared" si="290"/>
        <v>0</v>
      </c>
      <c r="Q402" s="79">
        <f>SUM(Q384:Q401)</f>
        <v>0</v>
      </c>
      <c r="R402" s="79">
        <f>SUM(R384:R401)</f>
        <v>0</v>
      </c>
      <c r="S402" s="79">
        <f t="shared" ref="S402:AE402" si="291">SUM(S384:S401)</f>
        <v>0</v>
      </c>
      <c r="T402" s="79">
        <f t="shared" si="291"/>
        <v>0</v>
      </c>
      <c r="U402" s="79">
        <f t="shared" si="291"/>
        <v>0</v>
      </c>
      <c r="V402" s="79">
        <f t="shared" si="291"/>
        <v>0</v>
      </c>
      <c r="W402" s="79">
        <f t="shared" si="291"/>
        <v>0</v>
      </c>
      <c r="X402" s="79">
        <f t="shared" si="291"/>
        <v>0</v>
      </c>
      <c r="Y402" s="79">
        <f t="shared" si="291"/>
        <v>0</v>
      </c>
      <c r="Z402" s="79">
        <f>SUM(Z384:Z401)</f>
        <v>0</v>
      </c>
      <c r="AA402" s="79">
        <f>SUM(AA384:AA401)</f>
        <v>0</v>
      </c>
      <c r="AB402" s="79">
        <f>SUM(AB384:AB401)</f>
        <v>0</v>
      </c>
      <c r="AC402" s="79">
        <f>SUM(AC384:AC401)</f>
        <v>0</v>
      </c>
      <c r="AD402" s="79">
        <f t="shared" si="291"/>
        <v>0</v>
      </c>
      <c r="AE402" s="79">
        <f t="shared" si="291"/>
        <v>0</v>
      </c>
      <c r="AF402" s="79"/>
      <c r="AG402" s="79">
        <f t="shared" si="290"/>
        <v>0</v>
      </c>
      <c r="AH402" s="79">
        <f t="shared" si="290"/>
        <v>0</v>
      </c>
      <c r="AI402" s="79">
        <f t="shared" ref="AI402:AM402" si="292">SUM(AI384:AI401)</f>
        <v>0</v>
      </c>
      <c r="AJ402" s="79">
        <f t="shared" si="292"/>
        <v>0</v>
      </c>
      <c r="AK402" s="79">
        <f t="shared" si="292"/>
        <v>0</v>
      </c>
      <c r="AL402" s="79">
        <f t="shared" si="292"/>
        <v>0</v>
      </c>
      <c r="AM402" s="79">
        <f t="shared" si="292"/>
        <v>0</v>
      </c>
      <c r="AN402" s="80"/>
      <c r="AO402" s="79">
        <f t="shared" ref="AO402:AT402" si="293">SUM(AO384:AO401)</f>
        <v>0</v>
      </c>
      <c r="AP402" s="79">
        <f t="shared" si="293"/>
        <v>0</v>
      </c>
      <c r="AQ402" s="79">
        <f t="shared" si="293"/>
        <v>0</v>
      </c>
      <c r="AR402" s="79">
        <f t="shared" si="293"/>
        <v>0</v>
      </c>
      <c r="AS402" s="79">
        <f t="shared" si="293"/>
        <v>0</v>
      </c>
      <c r="AT402" s="79">
        <f t="shared" si="293"/>
        <v>0</v>
      </c>
      <c r="AU402" s="79">
        <f>SUM(AU384:AU401)</f>
        <v>0</v>
      </c>
    </row>
    <row r="403" spans="1:47" s="3" customFormat="1" ht="13" x14ac:dyDescent="0.25">
      <c r="A403" s="84" t="s">
        <v>147</v>
      </c>
      <c r="B403" s="74"/>
      <c r="C403" s="78" t="s">
        <v>61</v>
      </c>
      <c r="D403" s="74"/>
      <c r="E403" s="92"/>
      <c r="F403" s="74"/>
      <c r="G403" s="79">
        <f>G382+G402</f>
        <v>585</v>
      </c>
      <c r="H403" s="79">
        <f>H382+H402</f>
        <v>491</v>
      </c>
      <c r="I403" s="79"/>
      <c r="J403" s="80">
        <f t="shared" ref="J403:AH403" si="294">J382+J402</f>
        <v>0</v>
      </c>
      <c r="K403" s="79">
        <f t="shared" si="294"/>
        <v>1635</v>
      </c>
      <c r="L403" s="79">
        <f t="shared" si="294"/>
        <v>24.5</v>
      </c>
      <c r="M403" s="79">
        <f t="shared" si="294"/>
        <v>0</v>
      </c>
      <c r="N403" s="79">
        <f t="shared" si="294"/>
        <v>0</v>
      </c>
      <c r="O403" s="79">
        <f t="shared" si="294"/>
        <v>1659.5</v>
      </c>
      <c r="P403" s="80">
        <f t="shared" si="294"/>
        <v>0</v>
      </c>
      <c r="Q403" s="79">
        <f>Q382+Q402</f>
        <v>100</v>
      </c>
      <c r="R403" s="79">
        <f>R382+R402</f>
        <v>210</v>
      </c>
      <c r="S403" s="79">
        <f t="shared" ref="S403:AE403" si="295">S382+S402</f>
        <v>0</v>
      </c>
      <c r="T403" s="79">
        <f t="shared" si="295"/>
        <v>0</v>
      </c>
      <c r="U403" s="79">
        <f t="shared" si="295"/>
        <v>50</v>
      </c>
      <c r="V403" s="79">
        <f t="shared" si="295"/>
        <v>35.5</v>
      </c>
      <c r="W403" s="79">
        <f t="shared" si="295"/>
        <v>0</v>
      </c>
      <c r="X403" s="79">
        <f t="shared" si="295"/>
        <v>0</v>
      </c>
      <c r="Y403" s="79">
        <f t="shared" si="295"/>
        <v>0</v>
      </c>
      <c r="Z403" s="79">
        <f>Z382+Z402</f>
        <v>0</v>
      </c>
      <c r="AA403" s="79">
        <f>AA382+AA402</f>
        <v>0</v>
      </c>
      <c r="AB403" s="79">
        <f>AB382+AB402</f>
        <v>100</v>
      </c>
      <c r="AC403" s="79">
        <f>AC382+AC402</f>
        <v>0</v>
      </c>
      <c r="AD403" s="79">
        <f t="shared" si="295"/>
        <v>0</v>
      </c>
      <c r="AE403" s="79">
        <f t="shared" si="295"/>
        <v>495.5</v>
      </c>
      <c r="AF403" s="79"/>
      <c r="AG403" s="79">
        <f t="shared" si="294"/>
        <v>0</v>
      </c>
      <c r="AH403" s="79">
        <f t="shared" si="294"/>
        <v>20</v>
      </c>
      <c r="AI403" s="79">
        <f t="shared" ref="AI403:AM403" si="296">AI382+AI402</f>
        <v>0</v>
      </c>
      <c r="AJ403" s="79">
        <f t="shared" si="296"/>
        <v>0</v>
      </c>
      <c r="AK403" s="79">
        <f t="shared" si="296"/>
        <v>0</v>
      </c>
      <c r="AL403" s="79">
        <f t="shared" si="296"/>
        <v>0</v>
      </c>
      <c r="AM403" s="79">
        <f t="shared" si="296"/>
        <v>20</v>
      </c>
      <c r="AN403" s="80"/>
      <c r="AO403" s="79">
        <f t="shared" ref="AO403:AT403" si="297">AO382+AO402</f>
        <v>0</v>
      </c>
      <c r="AP403" s="79">
        <f t="shared" si="297"/>
        <v>20</v>
      </c>
      <c r="AQ403" s="79">
        <f t="shared" si="297"/>
        <v>0</v>
      </c>
      <c r="AR403" s="79">
        <f t="shared" si="297"/>
        <v>0</v>
      </c>
      <c r="AS403" s="79">
        <f t="shared" si="297"/>
        <v>0</v>
      </c>
      <c r="AT403" s="79">
        <f t="shared" si="297"/>
        <v>0</v>
      </c>
      <c r="AU403" s="79">
        <f>AU382+AU402</f>
        <v>20</v>
      </c>
    </row>
    <row r="404" spans="1:47" x14ac:dyDescent="0.25">
      <c r="A404" s="82"/>
      <c r="E404" s="1"/>
    </row>
    <row r="405" spans="1:47" x14ac:dyDescent="0.25">
      <c r="E405" s="1"/>
    </row>
    <row r="406" spans="1:47" x14ac:dyDescent="0.25">
      <c r="E406" s="1"/>
    </row>
    <row r="407" spans="1:47" x14ac:dyDescent="0.25">
      <c r="E407" s="1"/>
    </row>
    <row r="408" spans="1:47" x14ac:dyDescent="0.25">
      <c r="E408" s="1"/>
    </row>
    <row r="409" spans="1:47" x14ac:dyDescent="0.25">
      <c r="E409" s="1"/>
    </row>
    <row r="410" spans="1:47" x14ac:dyDescent="0.25">
      <c r="E410" s="1"/>
    </row>
    <row r="411" spans="1:47" x14ac:dyDescent="0.25">
      <c r="E411" s="1"/>
    </row>
    <row r="412" spans="1:47" x14ac:dyDescent="0.25">
      <c r="E412" s="1"/>
    </row>
    <row r="413" spans="1:47" x14ac:dyDescent="0.25">
      <c r="E413" s="1"/>
    </row>
    <row r="414" spans="1:47" x14ac:dyDescent="0.25">
      <c r="E414" s="1"/>
    </row>
    <row r="415" spans="1:47" x14ac:dyDescent="0.25">
      <c r="E415" s="1"/>
    </row>
    <row r="427" ht="10.5" customHeight="1" x14ac:dyDescent="0.25"/>
  </sheetData>
  <mergeCells count="72">
    <mergeCell ref="AS2:AS4"/>
    <mergeCell ref="AT2:AT4"/>
    <mergeCell ref="AU2:AU4"/>
    <mergeCell ref="AM2:AM4"/>
    <mergeCell ref="AO2:AO4"/>
    <mergeCell ref="AP2:AP4"/>
    <mergeCell ref="AQ2:AQ4"/>
    <mergeCell ref="AR2:AR4"/>
    <mergeCell ref="AH2:AH4"/>
    <mergeCell ref="AI2:AI4"/>
    <mergeCell ref="AJ2:AJ4"/>
    <mergeCell ref="AK2:AK4"/>
    <mergeCell ref="AL2:AL4"/>
    <mergeCell ref="AE2:AE4"/>
    <mergeCell ref="G2:G3"/>
    <mergeCell ref="H2:H3"/>
    <mergeCell ref="I2:I3"/>
    <mergeCell ref="AG2:AG4"/>
    <mergeCell ref="Z2:Z4"/>
    <mergeCell ref="AA2:AA4"/>
    <mergeCell ref="AB2:AB4"/>
    <mergeCell ref="AC2:AC4"/>
    <mergeCell ref="AD2:AD4"/>
    <mergeCell ref="U2:U4"/>
    <mergeCell ref="V2:V4"/>
    <mergeCell ref="W2:W4"/>
    <mergeCell ref="X2:X4"/>
    <mergeCell ref="Y2:Y4"/>
    <mergeCell ref="O2:O4"/>
    <mergeCell ref="Q2:Q4"/>
    <mergeCell ref="R2:R4"/>
    <mergeCell ref="S2:S4"/>
    <mergeCell ref="T2:T4"/>
    <mergeCell ref="K5:L5"/>
    <mergeCell ref="L2:L4"/>
    <mergeCell ref="M2:M4"/>
    <mergeCell ref="N2:N4"/>
    <mergeCell ref="A401:A402"/>
    <mergeCell ref="A275:A276"/>
    <mergeCell ref="A296:A297"/>
    <mergeCell ref="A317:A318"/>
    <mergeCell ref="A338:A339"/>
    <mergeCell ref="A359:A360"/>
    <mergeCell ref="A380:A381"/>
    <mergeCell ref="A170:A171"/>
    <mergeCell ref="A191:A192"/>
    <mergeCell ref="A212:A213"/>
    <mergeCell ref="A233:A234"/>
    <mergeCell ref="A254:A255"/>
    <mergeCell ref="A128:A129"/>
    <mergeCell ref="A149:A150"/>
    <mergeCell ref="A44:A45"/>
    <mergeCell ref="K68:L68"/>
    <mergeCell ref="K89:L89"/>
    <mergeCell ref="K110:L110"/>
    <mergeCell ref="K131:L131"/>
    <mergeCell ref="A65:A66"/>
    <mergeCell ref="A86:A87"/>
    <mergeCell ref="A107:A108"/>
    <mergeCell ref="K47:L47"/>
    <mergeCell ref="K152:L152"/>
    <mergeCell ref="K173:L173"/>
    <mergeCell ref="K194:L194"/>
    <mergeCell ref="K215:L215"/>
    <mergeCell ref="K236:L236"/>
    <mergeCell ref="K257:L257"/>
    <mergeCell ref="K383:L383"/>
    <mergeCell ref="K278:L278"/>
    <mergeCell ref="K299:L299"/>
    <mergeCell ref="K320:L320"/>
    <mergeCell ref="K341:L341"/>
    <mergeCell ref="K362:L362"/>
  </mergeCells>
  <phoneticPr fontId="13" type="noConversion"/>
  <printOptions gridLines="1"/>
  <pageMargins left="0.25750000000000001" right="0.25750000000000001" top="1" bottom="1" header="0.5" footer="0.5"/>
  <pageSetup scale="80" pageOrder="overThenDown" orientation="landscape" r:id="rId1"/>
  <headerFooter alignWithMargins="0">
    <oddHeader>&amp;A</oddHeader>
    <oddFooter>Page &amp;P</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F64"/>
  <sheetViews>
    <sheetView zoomScale="90" zoomScaleNormal="90" workbookViewId="0">
      <pane ySplit="6" topLeftCell="A7" activePane="bottomLeft" state="frozen"/>
      <selection pane="bottomLeft" activeCell="E56" sqref="E56"/>
    </sheetView>
  </sheetViews>
  <sheetFormatPr defaultRowHeight="12.5" x14ac:dyDescent="0.25"/>
  <cols>
    <col min="1" max="1" width="17.54296875" customWidth="1"/>
    <col min="2" max="2" width="26.54296875" customWidth="1"/>
    <col min="3" max="6" width="13.6328125" customWidth="1"/>
  </cols>
  <sheetData>
    <row r="1" spans="1:6" ht="15.5" x14ac:dyDescent="0.35">
      <c r="A1" s="124"/>
      <c r="B1" s="254"/>
      <c r="C1" s="255" t="s">
        <v>0</v>
      </c>
      <c r="D1" s="254"/>
      <c r="E1" s="254"/>
      <c r="F1" s="245"/>
    </row>
    <row r="2" spans="1:6" ht="13.5" thickBot="1" x14ac:dyDescent="0.35">
      <c r="A2" s="125"/>
      <c r="C2" s="5" t="str">
        <f>+'Budget Information'!$B$2</f>
        <v>Type your Community's name here</v>
      </c>
      <c r="F2" s="126"/>
    </row>
    <row r="3" spans="1:6" ht="13" x14ac:dyDescent="0.3">
      <c r="A3" s="362" t="s">
        <v>188</v>
      </c>
      <c r="B3" s="364"/>
      <c r="C3" s="259"/>
      <c r="D3" s="254"/>
      <c r="E3" s="262"/>
      <c r="F3" s="263" t="s">
        <v>31</v>
      </c>
    </row>
    <row r="4" spans="1:6" ht="13.5" thickBot="1" x14ac:dyDescent="0.35">
      <c r="A4" s="365" t="s">
        <v>217</v>
      </c>
      <c r="B4" s="367"/>
      <c r="C4" s="132"/>
      <c r="D4" s="267"/>
      <c r="E4" s="258"/>
      <c r="F4" s="62" t="s">
        <v>4</v>
      </c>
    </row>
    <row r="5" spans="1:6" ht="13" thickBot="1" x14ac:dyDescent="0.3">
      <c r="A5" s="125"/>
      <c r="C5" s="263" t="s">
        <v>2</v>
      </c>
      <c r="D5" s="283" t="s">
        <v>4</v>
      </c>
      <c r="E5" s="284"/>
      <c r="F5" s="62" t="s">
        <v>32</v>
      </c>
    </row>
    <row r="6" spans="1:6" ht="13.5" thickBot="1" x14ac:dyDescent="0.35">
      <c r="A6" s="368" t="s">
        <v>35</v>
      </c>
      <c r="B6" s="369"/>
      <c r="C6" s="60" t="s">
        <v>3</v>
      </c>
      <c r="D6" s="107" t="s">
        <v>33</v>
      </c>
      <c r="E6" s="107" t="s">
        <v>2</v>
      </c>
      <c r="F6" s="60"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x14ac:dyDescent="0.25">
      <c r="A13" s="240"/>
      <c r="B13" s="140" t="s">
        <v>10</v>
      </c>
      <c r="C13" s="228">
        <f>+'Budget Information'!C15/19+'Ala - Loftiness'!C13</f>
        <v>18473.684210526306</v>
      </c>
      <c r="D13" s="139">
        <f>+'General Ledger'!O$381</f>
        <v>0</v>
      </c>
      <c r="E13" s="228">
        <f>+D13+'Ala - Loftiness'!E13</f>
        <v>1635</v>
      </c>
      <c r="F13" s="139">
        <f>E13-C13</f>
        <v>-16838.684210526306</v>
      </c>
    </row>
    <row r="14" spans="1:6" x14ac:dyDescent="0.25">
      <c r="A14" s="240"/>
      <c r="B14" s="151" t="s">
        <v>105</v>
      </c>
      <c r="C14" s="229"/>
      <c r="D14" s="307">
        <f>+'General Ledger'!L$381</f>
        <v>0</v>
      </c>
      <c r="E14" s="227">
        <f>+D14+'Ala - Loftiness'!E14</f>
        <v>24.5</v>
      </c>
      <c r="F14" s="180"/>
    </row>
    <row r="15" spans="1:6" x14ac:dyDescent="0.25">
      <c r="A15" s="240"/>
      <c r="B15" s="151" t="s">
        <v>158</v>
      </c>
      <c r="C15" s="229"/>
      <c r="D15" s="144">
        <f>+'General Ledger'!M$381</f>
        <v>0</v>
      </c>
      <c r="E15" s="227">
        <f>+D15+'Ala - Loftiness'!E15</f>
        <v>0</v>
      </c>
      <c r="F15" s="180"/>
    </row>
    <row r="16" spans="1:6" ht="13" thickBot="1" x14ac:dyDescent="0.3">
      <c r="A16" s="240"/>
      <c r="B16" s="111" t="s">
        <v>57</v>
      </c>
      <c r="C16" s="230"/>
      <c r="D16" s="111">
        <f>+'General Ledger'!N$381</f>
        <v>0</v>
      </c>
      <c r="E16" s="231">
        <f>+D16+'Ala - Loftiness'!E16</f>
        <v>0</v>
      </c>
      <c r="F16" s="181"/>
    </row>
    <row r="17" spans="1:6" ht="13.5" thickBot="1" x14ac:dyDescent="0.35">
      <c r="A17" s="240"/>
      <c r="B17" s="150" t="s">
        <v>36</v>
      </c>
      <c r="C17" s="172">
        <f>+SUM(C13:C14)</f>
        <v>18473.684210526306</v>
      </c>
      <c r="D17" s="148">
        <f>+SUM(D13:D14)</f>
        <v>0</v>
      </c>
      <c r="E17" s="184">
        <f>+SUM(E13:E14)</f>
        <v>1659.5</v>
      </c>
      <c r="F17" s="148">
        <f>+SUM(F13:F14)</f>
        <v>-16838.684210526306</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Information'!C24/19+'Ala - Loftiness'!C19</f>
        <v>1800</v>
      </c>
      <c r="D19" s="139">
        <f>+'General Ledger'!Q$381</f>
        <v>0</v>
      </c>
      <c r="E19" s="139">
        <f>+D19+'Ala - Loftiness'!E19</f>
        <v>100</v>
      </c>
      <c r="F19" s="139">
        <f t="shared" ref="F19:F32" si="0">E19-C19</f>
        <v>-1700</v>
      </c>
    </row>
    <row r="20" spans="1:6" ht="13" x14ac:dyDescent="0.3">
      <c r="A20" s="170"/>
      <c r="B20" s="144" t="str">
        <f>+'Budget Information'!B25</f>
        <v>National Bahá'í Fund</v>
      </c>
      <c r="C20" s="144">
        <f>+'Budget Information'!C25/19+'Ala - Loftiness'!C20</f>
        <v>10800</v>
      </c>
      <c r="D20" s="144">
        <f>+'General Ledger'!R$381</f>
        <v>0</v>
      </c>
      <c r="E20" s="144">
        <f>+D20+'Ala - Loftiness'!E20</f>
        <v>210</v>
      </c>
      <c r="F20" s="144">
        <f t="shared" si="0"/>
        <v>-10590</v>
      </c>
    </row>
    <row r="21" spans="1:6" ht="13" x14ac:dyDescent="0.3">
      <c r="A21" s="170"/>
      <c r="B21" s="144" t="str">
        <f>+'Budget Information'!B26</f>
        <v>Continental Bahá'í Fund</v>
      </c>
      <c r="C21" s="144">
        <f>+'Budget Information'!C26/19+'Ala - Loftiness'!C21</f>
        <v>180</v>
      </c>
      <c r="D21" s="144">
        <f>+'General Ledger'!S$381</f>
        <v>0</v>
      </c>
      <c r="E21" s="144">
        <f>+D21+'Ala - Loftiness'!E21</f>
        <v>0</v>
      </c>
      <c r="F21" s="144">
        <f>E21-C21</f>
        <v>-180</v>
      </c>
    </row>
    <row r="22" spans="1:6" ht="13" x14ac:dyDescent="0.3">
      <c r="A22" s="170"/>
      <c r="B22" s="144" t="str">
        <f>+'Budget Information'!B27</f>
        <v>Bahá'í International Fund</v>
      </c>
      <c r="C22" s="144">
        <f>+'Budget Information'!C27/19+'Ala - Loftiness'!C22</f>
        <v>360</v>
      </c>
      <c r="D22" s="144">
        <f>+'General Ledger'!T$381</f>
        <v>0</v>
      </c>
      <c r="E22" s="144">
        <f>+D22+'Ala - Loftiness'!E22</f>
        <v>0</v>
      </c>
      <c r="F22" s="144">
        <f t="shared" si="0"/>
        <v>-360</v>
      </c>
    </row>
    <row r="23" spans="1:6" ht="13" x14ac:dyDescent="0.3">
      <c r="A23" s="170"/>
      <c r="B23" s="144" t="str">
        <f>+'Budget Information'!B28</f>
        <v>Shrine of Abdu'l-Bahá</v>
      </c>
      <c r="C23" s="144">
        <f>+'Budget Information'!C28/19+'Ala - Loftiness'!C23</f>
        <v>900</v>
      </c>
      <c r="D23" s="144">
        <f>+'General Ledger'!U$381</f>
        <v>0</v>
      </c>
      <c r="E23" s="144">
        <f>+D23+'Ala - Loftiness'!E23</f>
        <v>50</v>
      </c>
      <c r="F23" s="144">
        <f t="shared" si="0"/>
        <v>-850</v>
      </c>
    </row>
    <row r="24" spans="1:6" ht="13" x14ac:dyDescent="0.3">
      <c r="A24" s="170"/>
      <c r="B24" s="144" t="str">
        <f>+'Budget Information'!B29</f>
        <v>Administration</v>
      </c>
      <c r="C24" s="144">
        <f>+'Budget Information'!C29/19+'Ala - Loftiness'!C24</f>
        <v>284.21052631578942</v>
      </c>
      <c r="D24" s="144">
        <f>+'General Ledger'!V$381</f>
        <v>0</v>
      </c>
      <c r="E24" s="144">
        <f>+D24+'Ala - Loftiness'!E24</f>
        <v>35.5</v>
      </c>
      <c r="F24" s="144">
        <f t="shared" si="0"/>
        <v>-248.71052631578942</v>
      </c>
    </row>
    <row r="25" spans="1:6" ht="13" x14ac:dyDescent="0.3">
      <c r="A25" s="170"/>
      <c r="B25" s="144" t="str">
        <f>+'Budget Information'!B30</f>
        <v>Scholarships</v>
      </c>
      <c r="C25" s="144">
        <f>+'Budget Information'!C30/19+'Ala - Loftiness'!C25</f>
        <v>94.736842105263207</v>
      </c>
      <c r="D25" s="144">
        <f>+'General Ledger'!W$381</f>
        <v>0</v>
      </c>
      <c r="E25" s="144">
        <f>+D25+'Ala - Loftiness'!E25</f>
        <v>0</v>
      </c>
      <c r="F25" s="144">
        <f t="shared" si="0"/>
        <v>-94.736842105263207</v>
      </c>
    </row>
    <row r="26" spans="1:6" ht="13" x14ac:dyDescent="0.3">
      <c r="A26" s="170"/>
      <c r="B26" s="144" t="str">
        <f>+'Budget Information'!B31</f>
        <v>Education</v>
      </c>
      <c r="C26" s="144">
        <f>+'Budget Information'!C31/19+'Ala - Loftiness'!C26</f>
        <v>0</v>
      </c>
      <c r="D26" s="144">
        <f>+'General Ledger'!X$381</f>
        <v>0</v>
      </c>
      <c r="E26" s="144">
        <f>+D26+'Ala - Loftiness'!E26</f>
        <v>0</v>
      </c>
      <c r="F26" s="144">
        <f t="shared" si="0"/>
        <v>0</v>
      </c>
    </row>
    <row r="27" spans="1:6" ht="13" x14ac:dyDescent="0.3">
      <c r="A27" s="170"/>
      <c r="B27" s="144" t="str">
        <f>+'Budget Information'!B32</f>
        <v>Teaching</v>
      </c>
      <c r="C27" s="144">
        <f>+'Budget Information'!C32/19+'Ala - Loftiness'!C27</f>
        <v>947.36842105263179</v>
      </c>
      <c r="D27" s="144">
        <f>+'General Ledger'!Y$381</f>
        <v>0</v>
      </c>
      <c r="E27" s="144">
        <f>+D27+'Ala - Loftiness'!E27</f>
        <v>0</v>
      </c>
      <c r="F27" s="144">
        <f t="shared" si="0"/>
        <v>-947.36842105263179</v>
      </c>
    </row>
    <row r="28" spans="1:6" ht="13" x14ac:dyDescent="0.3">
      <c r="A28" s="170"/>
      <c r="B28" s="144" t="str">
        <f>+'Budget Information'!B33</f>
        <v>Proclamation</v>
      </c>
      <c r="C28" s="144">
        <f>+'Budget Information'!C33/19+'Ala - Loftiness'!C28</f>
        <v>0</v>
      </c>
      <c r="D28" s="144">
        <f>+'General Ledger'!Z$381</f>
        <v>0</v>
      </c>
      <c r="E28" s="144">
        <f>+D28+'Ala - Loftiness'!E28</f>
        <v>0</v>
      </c>
      <c r="F28" s="144">
        <f>E28-C28</f>
        <v>0</v>
      </c>
    </row>
    <row r="29" spans="1:6" ht="13" x14ac:dyDescent="0.3">
      <c r="A29" s="170"/>
      <c r="B29" s="144" t="str">
        <f>+'Budget Information'!B34</f>
        <v>Area Teaching Committee</v>
      </c>
      <c r="C29" s="144">
        <f>+'Budget Information'!C34/19+'Ala - Loftiness'!C29</f>
        <v>360</v>
      </c>
      <c r="D29" s="144">
        <f>+'General Ledger'!AA$381</f>
        <v>0</v>
      </c>
      <c r="E29" s="144">
        <f>+D29+'Ala - Loftiness'!E29</f>
        <v>0</v>
      </c>
      <c r="F29" s="144">
        <f>E29-C29</f>
        <v>-360</v>
      </c>
    </row>
    <row r="30" spans="1:6" ht="12.75" customHeight="1" x14ac:dyDescent="0.3">
      <c r="A30" s="170"/>
      <c r="B30" s="144" t="str">
        <f>+'Budget Information'!B35</f>
        <v>Regional Bahá’í Center</v>
      </c>
      <c r="C30" s="144">
        <f>+'Budget Information'!C35/19+'Ala - Loftiness'!C30</f>
        <v>1800</v>
      </c>
      <c r="D30" s="144">
        <f>+'General Ledger'!AB$381</f>
        <v>0</v>
      </c>
      <c r="E30" s="144">
        <f>+D30+'Ala - Loftiness'!E30</f>
        <v>100</v>
      </c>
      <c r="F30" s="144">
        <f>E30-C30</f>
        <v>-1700</v>
      </c>
    </row>
    <row r="31" spans="1:6" ht="13" x14ac:dyDescent="0.3">
      <c r="A31" s="170"/>
      <c r="B31" s="144" t="str">
        <f>+'Budget Information'!B36</f>
        <v>Other Funds</v>
      </c>
      <c r="C31" s="144">
        <f>+'Budget Information'!C36/19+'Ala - Loftiness'!C31</f>
        <v>0</v>
      </c>
      <c r="D31" s="144">
        <f>+'General Ledger'!AC$381</f>
        <v>0</v>
      </c>
      <c r="E31" s="144">
        <f>+D31+'Ala - Loftiness'!E31</f>
        <v>0</v>
      </c>
      <c r="F31" s="144">
        <f>E31-C31</f>
        <v>0</v>
      </c>
    </row>
    <row r="32" spans="1:6" ht="13.5" thickBot="1" x14ac:dyDescent="0.35">
      <c r="A32" s="170"/>
      <c r="B32" s="111" t="str">
        <f>+'Budget Information'!B37</f>
        <v>Other-Misc</v>
      </c>
      <c r="C32" s="111">
        <f>+'Budget Information'!C37/19+'Ala - Loftiness'!C32</f>
        <v>947.36842105263179</v>
      </c>
      <c r="D32" s="111">
        <f>+'General Ledger'!AD$381</f>
        <v>0</v>
      </c>
      <c r="E32" s="111">
        <f>+D32+'Ala - Loftiness'!E32</f>
        <v>0</v>
      </c>
      <c r="F32" s="111">
        <f t="shared" si="0"/>
        <v>-947.36842105263179</v>
      </c>
    </row>
    <row r="33" spans="1:6" ht="13.5" thickBot="1" x14ac:dyDescent="0.35">
      <c r="A33" s="170"/>
      <c r="B33" s="150" t="s">
        <v>13</v>
      </c>
      <c r="C33" s="148">
        <f>SUM(C19:C32)</f>
        <v>18473.68421052632</v>
      </c>
      <c r="D33" s="148">
        <f>SUM(D19:D32)</f>
        <v>0</v>
      </c>
      <c r="E33" s="148">
        <f>SUM(E19:E32)</f>
        <v>495.5</v>
      </c>
      <c r="F33" s="148">
        <f>SUM(F19:F32)</f>
        <v>-17978.18421052632</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Ledger'!AG$381</f>
        <v>0</v>
      </c>
      <c r="E36" s="139">
        <f>+D36+'Ala - Loftiness'!E36</f>
        <v>0</v>
      </c>
      <c r="F36" s="177"/>
    </row>
    <row r="37" spans="1:6" ht="13" x14ac:dyDescent="0.3">
      <c r="A37" s="170"/>
      <c r="B37" s="144" t="s">
        <v>39</v>
      </c>
      <c r="C37" s="212"/>
      <c r="D37" s="144">
        <f>+'General Ledger'!AH$381</f>
        <v>0</v>
      </c>
      <c r="E37" s="144">
        <f>+D37+'Ala - Loftiness'!E37</f>
        <v>20</v>
      </c>
      <c r="F37" s="180"/>
    </row>
    <row r="38" spans="1:6" ht="13" x14ac:dyDescent="0.3">
      <c r="A38" s="170"/>
      <c r="B38" s="144" t="s">
        <v>40</v>
      </c>
      <c r="C38" s="212"/>
      <c r="D38" s="144">
        <f>+'General Ledger'!AI$381</f>
        <v>0</v>
      </c>
      <c r="E38" s="144">
        <f>+D38+'Ala - Loftiness'!E38</f>
        <v>0</v>
      </c>
      <c r="F38" s="180"/>
    </row>
    <row r="39" spans="1:6" ht="13" x14ac:dyDescent="0.3">
      <c r="A39" s="170"/>
      <c r="B39" s="144" t="s">
        <v>41</v>
      </c>
      <c r="C39" s="212"/>
      <c r="D39" s="144">
        <f>+'General Ledger'!AJ$381</f>
        <v>0</v>
      </c>
      <c r="E39" s="144">
        <f>+D39+'Ala - Loftiness'!E39</f>
        <v>0</v>
      </c>
      <c r="F39" s="180"/>
    </row>
    <row r="40" spans="1:6" ht="13" x14ac:dyDescent="0.3">
      <c r="A40" s="170"/>
      <c r="B40" s="144" t="s">
        <v>23</v>
      </c>
      <c r="C40" s="212"/>
      <c r="D40" s="144">
        <f>+'General Ledger'!AK$381</f>
        <v>0</v>
      </c>
      <c r="E40" s="144">
        <f>+D40+'Ala - Loftiness'!E40</f>
        <v>0</v>
      </c>
      <c r="F40" s="180"/>
    </row>
    <row r="41" spans="1:6" ht="13.5" thickBot="1" x14ac:dyDescent="0.35">
      <c r="A41" s="170"/>
      <c r="B41" s="111" t="str">
        <f>+'General Ledger'!AL2</f>
        <v>Other</v>
      </c>
      <c r="C41" s="213"/>
      <c r="D41" s="111">
        <f>+'General Ledger'!AL$381</f>
        <v>0</v>
      </c>
      <c r="E41" s="111">
        <f>+D41+'Ala - Loftiness'!E41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Ledger'!AO$381</f>
        <v>0</v>
      </c>
      <c r="E48" s="139">
        <f>+D48+'Ala - Loftiness'!E48</f>
        <v>0</v>
      </c>
      <c r="F48" s="154"/>
    </row>
    <row r="49" spans="1:6" ht="13" x14ac:dyDescent="0.3">
      <c r="A49" s="170"/>
      <c r="B49" s="144" t="s">
        <v>15</v>
      </c>
      <c r="C49" s="146"/>
      <c r="D49" s="144">
        <f>+'General Ledger'!AP$381</f>
        <v>0</v>
      </c>
      <c r="E49" s="144">
        <f>+D49+'Ala - Loftiness'!E49</f>
        <v>20</v>
      </c>
      <c r="F49" s="155"/>
    </row>
    <row r="50" spans="1:6" ht="13" x14ac:dyDescent="0.3">
      <c r="A50" s="170"/>
      <c r="B50" s="144" t="s">
        <v>16</v>
      </c>
      <c r="C50" s="146"/>
      <c r="D50" s="144">
        <f>+'General Ledger'!AQ$381</f>
        <v>0</v>
      </c>
      <c r="E50" s="144">
        <f>+D50+'Ala - Loftiness'!E50</f>
        <v>0</v>
      </c>
      <c r="F50" s="155"/>
    </row>
    <row r="51" spans="1:6" ht="13" x14ac:dyDescent="0.3">
      <c r="A51" s="170"/>
      <c r="B51" s="144" t="s">
        <v>17</v>
      </c>
      <c r="C51" s="146"/>
      <c r="D51" s="144">
        <f>+'General Ledger'!AR$381</f>
        <v>0</v>
      </c>
      <c r="E51" s="144">
        <f>+D51+'Ala - Loftiness'!E51</f>
        <v>0</v>
      </c>
      <c r="F51" s="155"/>
    </row>
    <row r="52" spans="1:6" ht="13" x14ac:dyDescent="0.3">
      <c r="A52" s="170"/>
      <c r="B52" s="144" t="s">
        <v>23</v>
      </c>
      <c r="C52" s="146"/>
      <c r="D52" s="144">
        <f>+'General Ledger'!AS$381</f>
        <v>0</v>
      </c>
      <c r="E52" s="144">
        <f>+D52+'Ala - Loftiness'!E52</f>
        <v>0</v>
      </c>
      <c r="F52" s="155"/>
    </row>
    <row r="53" spans="1:6" ht="13.5" thickBot="1" x14ac:dyDescent="0.35">
      <c r="A53" s="170"/>
      <c r="B53" s="111" t="str">
        <f>+'General Ledger'!AT2</f>
        <v>Other</v>
      </c>
      <c r="C53" s="147"/>
      <c r="D53" s="111">
        <f>+'General Ledger'!AT$381</f>
        <v>0</v>
      </c>
      <c r="E53" s="111">
        <f>+D53+'Ala - Loftiness'!E53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170" t="s">
        <v>46</v>
      </c>
      <c r="B58" s="140" t="s">
        <v>6</v>
      </c>
      <c r="C58" s="159"/>
      <c r="D58" s="159"/>
      <c r="E58" s="164">
        <f>'General Ledger'!I379</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70"/>
      <c r="B61" s="249" t="s">
        <v>47</v>
      </c>
      <c r="C61" s="250"/>
      <c r="D61" s="251"/>
      <c r="E61" s="176">
        <f>+E60+E59+E58</f>
        <v>1364</v>
      </c>
      <c r="F61" s="153"/>
    </row>
    <row r="62" spans="1:6" ht="13" x14ac:dyDescent="0.3">
      <c r="A62" s="125"/>
      <c r="E62" s="55"/>
      <c r="F62" s="126"/>
    </row>
    <row r="63" spans="1:6" ht="13.5" thickBot="1" x14ac:dyDescent="0.35">
      <c r="A63" s="125"/>
      <c r="B63" s="30" t="s">
        <v>155</v>
      </c>
      <c r="C63" s="361"/>
      <c r="D63" s="361"/>
      <c r="E63" s="361"/>
      <c r="F63" s="126"/>
    </row>
    <row r="64" spans="1:6" ht="13" thickBot="1" x14ac:dyDescent="0.3">
      <c r="A64" s="132"/>
      <c r="B64" s="99"/>
      <c r="C64" s="99"/>
      <c r="D64" s="99"/>
      <c r="E64" s="99"/>
      <c r="F64" s="133"/>
    </row>
  </sheetData>
  <sheetProtection sheet="1" objects="1" scenarios="1"/>
  <mergeCells count="6">
    <mergeCell ref="A44:B44"/>
    <mergeCell ref="A56:B56"/>
    <mergeCell ref="C63:E63"/>
    <mergeCell ref="A3:B3"/>
    <mergeCell ref="A4:B4"/>
    <mergeCell ref="A6:B6"/>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F64"/>
  <sheetViews>
    <sheetView zoomScale="90" zoomScaleNormal="90" workbookViewId="0">
      <pane ySplit="6" topLeftCell="A7" activePane="bottomLeft" state="frozen"/>
      <selection pane="bottomLeft" activeCell="E18" sqref="E18"/>
    </sheetView>
  </sheetViews>
  <sheetFormatPr defaultRowHeight="12.5" x14ac:dyDescent="0.25"/>
  <cols>
    <col min="1" max="1" width="17.54296875" customWidth="1"/>
    <col min="2" max="2" width="26.54296875" customWidth="1"/>
    <col min="3" max="6" width="13.6328125" customWidth="1"/>
  </cols>
  <sheetData>
    <row r="1" spans="1:6" ht="13" x14ac:dyDescent="0.3">
      <c r="A1" s="124"/>
      <c r="B1" s="254"/>
      <c r="C1" s="276" t="s">
        <v>0</v>
      </c>
      <c r="D1" s="254"/>
      <c r="E1" s="254"/>
      <c r="F1" s="245"/>
    </row>
    <row r="2" spans="1:6" ht="13.5" thickBot="1" x14ac:dyDescent="0.35">
      <c r="A2" s="125"/>
      <c r="C2" s="5" t="str">
        <f>+'Budget Information'!$B$2</f>
        <v>Type your Community's name here</v>
      </c>
      <c r="F2" s="126"/>
    </row>
    <row r="3" spans="1:6" ht="13" x14ac:dyDescent="0.3">
      <c r="A3" s="362" t="s">
        <v>188</v>
      </c>
      <c r="B3" s="364"/>
      <c r="C3" s="269"/>
      <c r="D3" s="254"/>
      <c r="E3" s="254"/>
      <c r="F3" s="263" t="s">
        <v>31</v>
      </c>
    </row>
    <row r="4" spans="1:6" ht="13.5" thickBot="1" x14ac:dyDescent="0.35">
      <c r="A4" s="365" t="s">
        <v>218</v>
      </c>
      <c r="B4" s="367"/>
      <c r="C4" s="270"/>
      <c r="D4" s="99"/>
      <c r="E4" s="99"/>
      <c r="F4" s="62" t="s">
        <v>4</v>
      </c>
    </row>
    <row r="5" spans="1:6" ht="13.5" thickBot="1" x14ac:dyDescent="0.35">
      <c r="A5" s="368" t="s">
        <v>35</v>
      </c>
      <c r="B5" s="369"/>
      <c r="C5" s="263" t="s">
        <v>2</v>
      </c>
      <c r="D5" s="283" t="s">
        <v>4</v>
      </c>
      <c r="E5" s="284"/>
      <c r="F5" s="62" t="s">
        <v>32</v>
      </c>
    </row>
    <row r="6" spans="1:6" ht="13" thickBot="1" x14ac:dyDescent="0.3">
      <c r="A6" s="285"/>
      <c r="B6" s="4"/>
      <c r="C6" s="60" t="s">
        <v>3</v>
      </c>
      <c r="D6" s="256" t="s">
        <v>33</v>
      </c>
      <c r="E6" s="107" t="s">
        <v>2</v>
      </c>
      <c r="F6" s="60"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x14ac:dyDescent="0.25">
      <c r="A13" s="240"/>
      <c r="B13" s="140" t="s">
        <v>10</v>
      </c>
      <c r="C13" s="228">
        <f>+'Budget Information'!C15/19+' Baha - Splendor'!C13</f>
        <v>19499.999999999989</v>
      </c>
      <c r="D13" s="139">
        <f>+'General Ledger'!O$402</f>
        <v>0</v>
      </c>
      <c r="E13" s="228">
        <f>+D13+' Baha - Splendor'!E13</f>
        <v>1635</v>
      </c>
      <c r="F13" s="139">
        <f>E13-C13</f>
        <v>-17864.999999999989</v>
      </c>
    </row>
    <row r="14" spans="1:6" x14ac:dyDescent="0.25">
      <c r="A14" s="240"/>
      <c r="B14" s="151" t="s">
        <v>105</v>
      </c>
      <c r="C14" s="229">
        <f>+'Budget Information'!C16/19+' Baha - Splendor'!C14</f>
        <v>0</v>
      </c>
      <c r="D14" s="307">
        <f>+'General Ledger'!L$402</f>
        <v>0</v>
      </c>
      <c r="E14" s="227">
        <f>+D14+' Baha - Splendor'!E14</f>
        <v>24.5</v>
      </c>
      <c r="F14" s="180"/>
    </row>
    <row r="15" spans="1:6" x14ac:dyDescent="0.25">
      <c r="A15" s="240"/>
      <c r="B15" s="151" t="s">
        <v>158</v>
      </c>
      <c r="C15" s="229">
        <f>+'Budget Information'!C17/19+' Baha - Splendor'!C15</f>
        <v>0</v>
      </c>
      <c r="D15" s="144">
        <f>+'General Ledger'!M$402</f>
        <v>0</v>
      </c>
      <c r="E15" s="227">
        <f>+D15+' Baha - Splendor'!E15</f>
        <v>0</v>
      </c>
      <c r="F15" s="180"/>
    </row>
    <row r="16" spans="1:6" ht="13" thickBot="1" x14ac:dyDescent="0.3">
      <c r="A16" s="240"/>
      <c r="B16" s="111" t="s">
        <v>57</v>
      </c>
      <c r="C16" s="230">
        <f>+'Budget Information'!C18/19+' Baha - Splendor'!C16</f>
        <v>0</v>
      </c>
      <c r="D16" s="111">
        <f>+'General Ledger'!N$402</f>
        <v>0</v>
      </c>
      <c r="E16" s="231">
        <f>+D16+' Baha - Splendor'!E16</f>
        <v>0</v>
      </c>
      <c r="F16" s="181"/>
    </row>
    <row r="17" spans="1:6" ht="13.5" thickBot="1" x14ac:dyDescent="0.35">
      <c r="A17" s="240"/>
      <c r="B17" s="150" t="s">
        <v>36</v>
      </c>
      <c r="C17" s="172">
        <f>+SUM(C13:C14)</f>
        <v>19499.999999999989</v>
      </c>
      <c r="D17" s="148">
        <f>+SUM(D13:D14)</f>
        <v>0</v>
      </c>
      <c r="E17" s="184">
        <f>+SUM(E13:E14)</f>
        <v>1659.5</v>
      </c>
      <c r="F17" s="148">
        <f>+SUM(F13:F14)</f>
        <v>-17864.999999999989</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 Baha - Splendor'!C19</f>
        <v>1900</v>
      </c>
      <c r="D19" s="139">
        <f>+'General Ledger'!Q$402</f>
        <v>0</v>
      </c>
      <c r="E19" s="139">
        <f>+D19+' Baha - Splendor'!E19</f>
        <v>100</v>
      </c>
      <c r="F19" s="139">
        <f t="shared" ref="F19:F32" si="0">E19-C19</f>
        <v>-1800</v>
      </c>
    </row>
    <row r="20" spans="1:6" ht="13" x14ac:dyDescent="0.3">
      <c r="A20" s="170"/>
      <c r="B20" s="144" t="str">
        <f>+'Budget Information'!B25</f>
        <v>National Bahá'í Fund</v>
      </c>
      <c r="C20" s="144">
        <f>+'Budget Information'!C25/19+' Baha - Splendor'!C20</f>
        <v>11400</v>
      </c>
      <c r="D20" s="144">
        <f>+'General Ledger'!R$402</f>
        <v>0</v>
      </c>
      <c r="E20" s="144">
        <f>+D20+' Baha - Splendor'!E20</f>
        <v>210</v>
      </c>
      <c r="F20" s="144">
        <f t="shared" si="0"/>
        <v>-11190</v>
      </c>
    </row>
    <row r="21" spans="1:6" ht="13" x14ac:dyDescent="0.3">
      <c r="A21" s="170"/>
      <c r="B21" s="144" t="str">
        <f>+'Budget Information'!B26</f>
        <v>Continental Bahá'í Fund</v>
      </c>
      <c r="C21" s="144">
        <f>+'Budget Information'!C26/19+' Baha - Splendor'!C21</f>
        <v>190</v>
      </c>
      <c r="D21" s="144">
        <f>+'General Ledger'!S$402</f>
        <v>0</v>
      </c>
      <c r="E21" s="144">
        <f>+D21+' Baha - Splendor'!E21</f>
        <v>0</v>
      </c>
      <c r="F21" s="144">
        <f>E21-C21</f>
        <v>-190</v>
      </c>
    </row>
    <row r="22" spans="1:6" ht="13" x14ac:dyDescent="0.3">
      <c r="A22" s="170"/>
      <c r="B22" s="144" t="str">
        <f>+'Budget Information'!B27</f>
        <v>Bahá'í International Fund</v>
      </c>
      <c r="C22" s="144">
        <f>+'Budget Information'!C27/19+' Baha - Splendor'!C22</f>
        <v>380</v>
      </c>
      <c r="D22" s="144">
        <f>+'General Ledger'!T$402</f>
        <v>0</v>
      </c>
      <c r="E22" s="144">
        <f>+D22+' Baha - Splendor'!E22</f>
        <v>0</v>
      </c>
      <c r="F22" s="144">
        <f t="shared" si="0"/>
        <v>-380</v>
      </c>
    </row>
    <row r="23" spans="1:6" ht="13" x14ac:dyDescent="0.3">
      <c r="A23" s="170"/>
      <c r="B23" s="144" t="str">
        <f>+'Budget Information'!B28</f>
        <v>Shrine of Abdu'l-Bahá</v>
      </c>
      <c r="C23" s="144">
        <f>+'Budget Information'!C28/19+' Baha - Splendor'!C23</f>
        <v>950</v>
      </c>
      <c r="D23" s="144">
        <f>+'General Ledger'!U$402</f>
        <v>0</v>
      </c>
      <c r="E23" s="144">
        <f>+D23+' Baha - Splendor'!E23</f>
        <v>50</v>
      </c>
      <c r="F23" s="144">
        <f t="shared" si="0"/>
        <v>-900</v>
      </c>
    </row>
    <row r="24" spans="1:6" ht="13" x14ac:dyDescent="0.3">
      <c r="A24" s="170"/>
      <c r="B24" s="144" t="str">
        <f>+'Budget Information'!B29</f>
        <v>Administration</v>
      </c>
      <c r="C24" s="144">
        <f>+'Budget Information'!C29/19+' Baha - Splendor'!C24</f>
        <v>299.99999999999994</v>
      </c>
      <c r="D24" s="144">
        <f>+'General Ledger'!V$402</f>
        <v>0</v>
      </c>
      <c r="E24" s="144">
        <f>+D24+' Baha - Splendor'!E24</f>
        <v>35.5</v>
      </c>
      <c r="F24" s="144">
        <f t="shared" si="0"/>
        <v>-264.49999999999994</v>
      </c>
    </row>
    <row r="25" spans="1:6" ht="13" x14ac:dyDescent="0.3">
      <c r="A25" s="170"/>
      <c r="B25" s="144" t="str">
        <f>+'Budget Information'!B30</f>
        <v>Scholarships</v>
      </c>
      <c r="C25" s="144">
        <f>+'Budget Information'!C30/19+' Baha - Splendor'!C25</f>
        <v>100.00000000000006</v>
      </c>
      <c r="D25" s="144">
        <f>+'General Ledger'!W$402</f>
        <v>0</v>
      </c>
      <c r="E25" s="144">
        <f>+D25+' Baha - Splendor'!E25</f>
        <v>0</v>
      </c>
      <c r="F25" s="144">
        <f t="shared" si="0"/>
        <v>-100.00000000000006</v>
      </c>
    </row>
    <row r="26" spans="1:6" ht="13" x14ac:dyDescent="0.3">
      <c r="A26" s="170"/>
      <c r="B26" s="144" t="str">
        <f>+'Budget Information'!B31</f>
        <v>Education</v>
      </c>
      <c r="C26" s="144">
        <f>+'Budget Information'!C31/19+' Baha - Splendor'!C26</f>
        <v>0</v>
      </c>
      <c r="D26" s="144">
        <f>+'General Ledger'!X$402</f>
        <v>0</v>
      </c>
      <c r="E26" s="144">
        <f>+D26+' Baha - Splendor'!E26</f>
        <v>0</v>
      </c>
      <c r="F26" s="144">
        <f t="shared" si="0"/>
        <v>0</v>
      </c>
    </row>
    <row r="27" spans="1:6" ht="13" x14ac:dyDescent="0.3">
      <c r="A27" s="170"/>
      <c r="B27" s="144" t="str">
        <f>+'Budget Information'!B32</f>
        <v>Teaching</v>
      </c>
      <c r="C27" s="144">
        <f>+'Budget Information'!C32/19+' Baha - Splendor'!C27</f>
        <v>1000.0000000000002</v>
      </c>
      <c r="D27" s="144">
        <f>+'General Ledger'!Y$402</f>
        <v>0</v>
      </c>
      <c r="E27" s="144">
        <f>+D27+' Baha - Splendor'!E27</f>
        <v>0</v>
      </c>
      <c r="F27" s="144">
        <f t="shared" si="0"/>
        <v>-1000.0000000000002</v>
      </c>
    </row>
    <row r="28" spans="1:6" ht="13" x14ac:dyDescent="0.3">
      <c r="A28" s="170"/>
      <c r="B28" s="144" t="str">
        <f>+'Budget Information'!B33</f>
        <v>Proclamation</v>
      </c>
      <c r="C28" s="144">
        <f>+'Budget Information'!C33/19+' Baha - Splendor'!C28</f>
        <v>0</v>
      </c>
      <c r="D28" s="144">
        <f>+'General Ledger'!Z$402</f>
        <v>0</v>
      </c>
      <c r="E28" s="144">
        <f>+D28+' Baha - Splendor'!E28</f>
        <v>0</v>
      </c>
      <c r="F28" s="144">
        <f t="shared" si="0"/>
        <v>0</v>
      </c>
    </row>
    <row r="29" spans="1:6" ht="13" x14ac:dyDescent="0.3">
      <c r="A29" s="170"/>
      <c r="B29" s="144" t="str">
        <f>+'Budget Information'!B34</f>
        <v>Area Teaching Committee</v>
      </c>
      <c r="C29" s="144">
        <f>+'Budget Information'!C34/19+' Baha - Splendor'!C29</f>
        <v>380</v>
      </c>
      <c r="D29" s="144">
        <f>+'General Ledger'!AA$402</f>
        <v>0</v>
      </c>
      <c r="E29" s="144">
        <f>+D29+' Baha - Splendor'!E29</f>
        <v>0</v>
      </c>
      <c r="F29" s="144">
        <f t="shared" si="0"/>
        <v>-380</v>
      </c>
    </row>
    <row r="30" spans="1:6" ht="13" x14ac:dyDescent="0.3">
      <c r="A30" s="170"/>
      <c r="B30" s="144" t="str">
        <f>+'Budget Information'!B35</f>
        <v>Regional Bahá’í Center</v>
      </c>
      <c r="C30" s="144">
        <f>+'Budget Information'!C35/19+' Baha - Splendor'!C30</f>
        <v>1900</v>
      </c>
      <c r="D30" s="144">
        <f>+'General Ledger'!AB$402</f>
        <v>0</v>
      </c>
      <c r="E30" s="144">
        <f>+D30+' Baha - Splendor'!E30</f>
        <v>100</v>
      </c>
      <c r="F30" s="144">
        <f t="shared" si="0"/>
        <v>-1800</v>
      </c>
    </row>
    <row r="31" spans="1:6" ht="13" x14ac:dyDescent="0.3">
      <c r="A31" s="170"/>
      <c r="B31" s="144" t="str">
        <f>+'Budget Information'!B36</f>
        <v>Other Funds</v>
      </c>
      <c r="C31" s="144">
        <f>+'Budget Information'!C36/19+' Baha - Splendor'!C31</f>
        <v>0</v>
      </c>
      <c r="D31" s="144">
        <f>+'General Ledger'!AC$402</f>
        <v>0</v>
      </c>
      <c r="E31" s="144">
        <f>+D31+' Baha - Splendor'!E31</f>
        <v>0</v>
      </c>
      <c r="F31" s="144">
        <f t="shared" si="0"/>
        <v>0</v>
      </c>
    </row>
    <row r="32" spans="1:6" ht="13.5" thickBot="1" x14ac:dyDescent="0.35">
      <c r="A32" s="170"/>
      <c r="B32" s="111" t="str">
        <f>+'Budget Information'!B37</f>
        <v>Other-Misc</v>
      </c>
      <c r="C32" s="111">
        <f>+'Budget Information'!C37/19+' Baha - Splendor'!C32</f>
        <v>1000.0000000000002</v>
      </c>
      <c r="D32" s="111">
        <f>+'General Ledger'!AD$402</f>
        <v>0</v>
      </c>
      <c r="E32" s="111">
        <f>+D32+' Baha - Splendor'!E32</f>
        <v>0</v>
      </c>
      <c r="F32" s="111">
        <f t="shared" si="0"/>
        <v>-1000.0000000000002</v>
      </c>
    </row>
    <row r="33" spans="1:6" ht="13.5" thickBot="1" x14ac:dyDescent="0.35">
      <c r="A33" s="170"/>
      <c r="B33" s="150" t="s">
        <v>13</v>
      </c>
      <c r="C33" s="148">
        <f>SUM(C19:C32)</f>
        <v>19500</v>
      </c>
      <c r="D33" s="148">
        <f>SUM(D19:D32)</f>
        <v>0</v>
      </c>
      <c r="E33" s="148">
        <f>SUM(E19:E32)</f>
        <v>495.5</v>
      </c>
      <c r="F33" s="148">
        <f>SUM(F19:F32)</f>
        <v>-19004.5</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Ledger'!AG$402</f>
        <v>0</v>
      </c>
      <c r="E36" s="139">
        <f>+D36+' Baha - Splendor'!E36</f>
        <v>0</v>
      </c>
      <c r="F36" s="177"/>
    </row>
    <row r="37" spans="1:6" ht="13" x14ac:dyDescent="0.3">
      <c r="A37" s="170"/>
      <c r="B37" s="144" t="s">
        <v>39</v>
      </c>
      <c r="C37" s="212"/>
      <c r="D37" s="144">
        <f>+'General Ledger'!AH$402</f>
        <v>0</v>
      </c>
      <c r="E37" s="144">
        <f>+D37+' Baha - Splendor'!E37</f>
        <v>20</v>
      </c>
      <c r="F37" s="180"/>
    </row>
    <row r="38" spans="1:6" ht="13" x14ac:dyDescent="0.3">
      <c r="A38" s="170"/>
      <c r="B38" s="144" t="s">
        <v>40</v>
      </c>
      <c r="C38" s="212"/>
      <c r="D38" s="144">
        <f>+'General Ledger'!AI$402</f>
        <v>0</v>
      </c>
      <c r="E38" s="144">
        <f>+D38+' Baha - Splendor'!E38</f>
        <v>0</v>
      </c>
      <c r="F38" s="180"/>
    </row>
    <row r="39" spans="1:6" ht="13" x14ac:dyDescent="0.3">
      <c r="A39" s="170"/>
      <c r="B39" s="144" t="s">
        <v>41</v>
      </c>
      <c r="C39" s="212"/>
      <c r="D39" s="144">
        <f>+'General Ledger'!AJ$402</f>
        <v>0</v>
      </c>
      <c r="E39" s="144">
        <f>+D39+' Baha - Splendor'!E39</f>
        <v>0</v>
      </c>
      <c r="F39" s="180"/>
    </row>
    <row r="40" spans="1:6" ht="13" x14ac:dyDescent="0.3">
      <c r="A40" s="170"/>
      <c r="B40" s="144" t="s">
        <v>23</v>
      </c>
      <c r="C40" s="212"/>
      <c r="D40" s="144">
        <f>+'General Ledger'!AK$402</f>
        <v>0</v>
      </c>
      <c r="E40" s="144">
        <f>+D40+' Baha - Splendor'!E40</f>
        <v>0</v>
      </c>
      <c r="F40" s="180"/>
    </row>
    <row r="41" spans="1:6" ht="13.5" thickBot="1" x14ac:dyDescent="0.35">
      <c r="A41" s="170"/>
      <c r="B41" s="111" t="str">
        <f>+'General Ledger'!AL2</f>
        <v>Other</v>
      </c>
      <c r="C41" s="213"/>
      <c r="D41" s="111">
        <f>+'General Ledger'!AL$402</f>
        <v>0</v>
      </c>
      <c r="E41" s="111">
        <f>+D41+' Baha - Splendor'!E41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Ledger'!AO$402</f>
        <v>0</v>
      </c>
      <c r="E48" s="139">
        <f>+D48+' Baha - Splendor'!E48</f>
        <v>0</v>
      </c>
      <c r="F48" s="154"/>
    </row>
    <row r="49" spans="1:6" ht="13" x14ac:dyDescent="0.3">
      <c r="A49" s="170"/>
      <c r="B49" s="144" t="s">
        <v>15</v>
      </c>
      <c r="C49" s="146"/>
      <c r="D49" s="144">
        <f>+'General Ledger'!AP$402</f>
        <v>0</v>
      </c>
      <c r="E49" s="144">
        <f>+D49+' Baha - Splendor'!E49</f>
        <v>20</v>
      </c>
      <c r="F49" s="155"/>
    </row>
    <row r="50" spans="1:6" ht="13" x14ac:dyDescent="0.3">
      <c r="A50" s="170"/>
      <c r="B50" s="144" t="s">
        <v>16</v>
      </c>
      <c r="C50" s="146"/>
      <c r="D50" s="144">
        <f>+'General Ledger'!AQ$402</f>
        <v>0</v>
      </c>
      <c r="E50" s="144">
        <f>+D50+' Baha - Splendor'!E50</f>
        <v>0</v>
      </c>
      <c r="F50" s="155"/>
    </row>
    <row r="51" spans="1:6" ht="13" x14ac:dyDescent="0.3">
      <c r="A51" s="170"/>
      <c r="B51" s="144" t="s">
        <v>17</v>
      </c>
      <c r="C51" s="146"/>
      <c r="D51" s="144">
        <f>+'General Ledger'!AR$402</f>
        <v>0</v>
      </c>
      <c r="E51" s="144">
        <f>+D51+' Baha - Splendor'!E51</f>
        <v>0</v>
      </c>
      <c r="F51" s="155"/>
    </row>
    <row r="52" spans="1:6" ht="13" x14ac:dyDescent="0.3">
      <c r="A52" s="170"/>
      <c r="B52" s="144" t="s">
        <v>23</v>
      </c>
      <c r="C52" s="146"/>
      <c r="D52" s="144">
        <f>+'General Ledger'!AS$402</f>
        <v>0</v>
      </c>
      <c r="E52" s="144">
        <f>+D52+' Baha - Splendor'!E52</f>
        <v>0</v>
      </c>
      <c r="F52" s="155"/>
    </row>
    <row r="53" spans="1:6" ht="13.5" thickBot="1" x14ac:dyDescent="0.35">
      <c r="A53" s="170"/>
      <c r="B53" s="111" t="str">
        <f>+'General Ledger'!AT2</f>
        <v>Other</v>
      </c>
      <c r="C53" s="147"/>
      <c r="D53" s="111">
        <f>+'General Ledger'!AT$402</f>
        <v>0</v>
      </c>
      <c r="E53" s="111">
        <f>+D53+' Baha - Splendor'!E53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170" t="s">
        <v>46</v>
      </c>
      <c r="B58" s="140" t="s">
        <v>6</v>
      </c>
      <c r="C58" s="159"/>
      <c r="D58" s="159"/>
      <c r="E58" s="164">
        <f>'General Ledger'!I400</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70"/>
      <c r="B61" s="249" t="s">
        <v>47</v>
      </c>
      <c r="C61" s="250"/>
      <c r="D61" s="251"/>
      <c r="E61" s="176">
        <f>+E60+E59+E58</f>
        <v>1364</v>
      </c>
      <c r="F61" s="153"/>
    </row>
    <row r="62" spans="1:6" ht="13" x14ac:dyDescent="0.3">
      <c r="A62" s="125"/>
      <c r="E62" s="55"/>
      <c r="F62" s="126"/>
    </row>
    <row r="63" spans="1:6" ht="13.5" thickBot="1" x14ac:dyDescent="0.35">
      <c r="A63" s="125"/>
      <c r="B63" s="30" t="s">
        <v>199</v>
      </c>
      <c r="C63" s="361"/>
      <c r="D63" s="361"/>
      <c r="E63" s="361"/>
      <c r="F63" s="126"/>
    </row>
    <row r="64" spans="1:6" ht="13" thickBot="1" x14ac:dyDescent="0.3">
      <c r="A64" s="132"/>
      <c r="B64" s="99"/>
      <c r="C64" s="99"/>
      <c r="D64" s="99"/>
      <c r="E64" s="99"/>
      <c r="F64" s="133"/>
    </row>
  </sheetData>
  <sheetProtection sheet="1" objects="1" scenarios="1"/>
  <mergeCells count="6">
    <mergeCell ref="C63:E63"/>
    <mergeCell ref="A3:B3"/>
    <mergeCell ref="A4:B4"/>
    <mergeCell ref="A5:B5"/>
    <mergeCell ref="A44:B44"/>
    <mergeCell ref="A56:B56"/>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5336"/>
  <sheetViews>
    <sheetView topLeftCell="A5290" zoomScale="75" workbookViewId="0">
      <selection activeCell="H5336" sqref="H5336"/>
    </sheetView>
  </sheetViews>
  <sheetFormatPr defaultRowHeight="17.149999999999999" customHeight="1" x14ac:dyDescent="0.25"/>
  <cols>
    <col min="2" max="2" width="10.6328125" customWidth="1"/>
    <col min="4" max="4" width="19" customWidth="1"/>
    <col min="5" max="5" width="15.6328125" style="4" customWidth="1"/>
    <col min="6" max="6" width="11.54296875" customWidth="1"/>
    <col min="7" max="7" width="25.90625" customWidth="1"/>
    <col min="8" max="8" width="12.54296875" customWidth="1"/>
  </cols>
  <sheetData>
    <row r="1" spans="1:8" ht="17.149999999999999" customHeight="1" x14ac:dyDescent="0.25">
      <c r="A1" s="16"/>
      <c r="B1" s="13"/>
      <c r="C1" s="13"/>
      <c r="D1" s="13"/>
      <c r="E1" s="41"/>
      <c r="F1" s="13"/>
      <c r="G1" s="13"/>
      <c r="H1" s="15"/>
    </row>
    <row r="2" spans="1:8" ht="17.149999999999999" customHeight="1" thickBot="1" x14ac:dyDescent="0.35">
      <c r="A2" s="5" t="s">
        <v>76</v>
      </c>
      <c r="B2" s="5" t="s">
        <v>77</v>
      </c>
      <c r="C2" s="5" t="s">
        <v>78</v>
      </c>
      <c r="D2" s="29" t="s">
        <v>79</v>
      </c>
      <c r="E2" s="42"/>
      <c r="F2" s="2" t="s">
        <v>80</v>
      </c>
      <c r="G2" s="5" t="s">
        <v>81</v>
      </c>
      <c r="H2" s="6" t="s">
        <v>82</v>
      </c>
    </row>
    <row r="3" spans="1:8" ht="17.149999999999999" customHeight="1" thickBot="1" x14ac:dyDescent="0.35">
      <c r="A3" s="17">
        <v>101</v>
      </c>
      <c r="B3" s="49">
        <v>43952</v>
      </c>
      <c r="C3" s="50">
        <v>99999</v>
      </c>
      <c r="D3" s="56" t="s">
        <v>111</v>
      </c>
      <c r="E3" s="52"/>
      <c r="F3" s="50" t="s">
        <v>119</v>
      </c>
      <c r="G3" s="2" t="s">
        <v>83</v>
      </c>
      <c r="H3" s="53">
        <v>40</v>
      </c>
    </row>
    <row r="4" spans="1:8" ht="17.149999999999999" customHeight="1" thickBot="1" x14ac:dyDescent="0.35">
      <c r="A4" s="1" t="s">
        <v>84</v>
      </c>
      <c r="B4" s="38"/>
      <c r="C4" s="38"/>
      <c r="D4" s="38"/>
      <c r="E4" s="43"/>
      <c r="F4" s="33"/>
      <c r="G4" s="21" t="s">
        <v>14</v>
      </c>
      <c r="H4" s="54"/>
    </row>
    <row r="5" spans="1:8" ht="17.149999999999999" customHeight="1" thickBot="1" x14ac:dyDescent="0.35">
      <c r="A5" s="1"/>
      <c r="B5" s="57"/>
      <c r="C5" s="38"/>
      <c r="D5" s="38"/>
      <c r="E5" s="43"/>
      <c r="F5" s="33"/>
      <c r="G5" s="21" t="s">
        <v>15</v>
      </c>
      <c r="H5" s="54"/>
    </row>
    <row r="6" spans="1:8" ht="17.149999999999999" customHeight="1" thickBot="1" x14ac:dyDescent="0.35">
      <c r="A6" s="1"/>
      <c r="B6" s="38"/>
      <c r="C6" s="38"/>
      <c r="D6" s="38"/>
      <c r="E6" s="43"/>
      <c r="F6" s="33"/>
      <c r="G6" s="21" t="s">
        <v>16</v>
      </c>
      <c r="H6" s="54"/>
    </row>
    <row r="7" spans="1:8" ht="18" customHeight="1" thickBot="1" x14ac:dyDescent="0.35">
      <c r="A7" s="1"/>
      <c r="B7" s="38"/>
      <c r="C7" s="38"/>
      <c r="D7" s="38"/>
      <c r="E7" s="43"/>
      <c r="F7" s="33"/>
      <c r="G7" s="21" t="s">
        <v>85</v>
      </c>
      <c r="H7" s="54"/>
    </row>
    <row r="8" spans="1:8" ht="17.149999999999999" customHeight="1" thickBot="1" x14ac:dyDescent="0.3">
      <c r="A8" s="1"/>
      <c r="B8" s="38"/>
      <c r="C8" s="38"/>
      <c r="D8" s="38"/>
      <c r="E8" s="43"/>
      <c r="F8" s="33"/>
      <c r="G8" t="s">
        <v>57</v>
      </c>
      <c r="H8" s="54"/>
    </row>
    <row r="9" spans="1:8" ht="17.149999999999999" customHeight="1" thickBot="1" x14ac:dyDescent="0.35">
      <c r="A9" s="5"/>
      <c r="B9" s="39"/>
      <c r="C9" s="39"/>
      <c r="D9" s="39"/>
      <c r="E9" s="44"/>
      <c r="F9" s="37"/>
      <c r="G9" s="30" t="s">
        <v>86</v>
      </c>
      <c r="H9" s="28">
        <f>SUM(H3:H8)</f>
        <v>40</v>
      </c>
    </row>
    <row r="10" spans="1:8" ht="17.149999999999999" customHeight="1" x14ac:dyDescent="0.25">
      <c r="A10" s="1"/>
      <c r="B10" s="7" t="s">
        <v>87</v>
      </c>
      <c r="H10" s="8"/>
    </row>
    <row r="11" spans="1:8" ht="17.149999999999999" customHeight="1" x14ac:dyDescent="0.25">
      <c r="A11" s="1"/>
      <c r="B11" t="s">
        <v>88</v>
      </c>
      <c r="H11" s="8"/>
    </row>
    <row r="12" spans="1:8" ht="17.149999999999999" customHeight="1" x14ac:dyDescent="0.35">
      <c r="A12" s="1"/>
      <c r="B12" s="24" t="s">
        <v>89</v>
      </c>
      <c r="E12" s="45" t="str">
        <f>+'Budget Information'!$B$2</f>
        <v>Type your Community's name here</v>
      </c>
      <c r="H12" s="23"/>
    </row>
    <row r="13" spans="1:8" ht="17.149999999999999" customHeight="1" x14ac:dyDescent="0.25">
      <c r="A13" s="1"/>
      <c r="D13" s="9" t="s">
        <v>90</v>
      </c>
      <c r="E13" s="46"/>
      <c r="G13" s="10"/>
      <c r="H13" s="8"/>
    </row>
    <row r="14" spans="1:8" ht="17.149999999999999" customHeight="1" x14ac:dyDescent="0.25">
      <c r="A14" s="18"/>
      <c r="B14" s="11" t="s">
        <v>91</v>
      </c>
      <c r="C14" s="11" t="s">
        <v>91</v>
      </c>
      <c r="D14" s="11" t="s">
        <v>92</v>
      </c>
      <c r="E14" s="47"/>
      <c r="F14" s="11" t="s">
        <v>91</v>
      </c>
      <c r="G14" s="11" t="s">
        <v>93</v>
      </c>
      <c r="H14" s="12"/>
    </row>
    <row r="15" spans="1:8" ht="17.149999999999999" customHeight="1" thickBot="1" x14ac:dyDescent="0.35">
      <c r="A15" s="5" t="s">
        <v>76</v>
      </c>
      <c r="B15" s="2" t="s">
        <v>77</v>
      </c>
      <c r="C15" s="2" t="s">
        <v>78</v>
      </c>
      <c r="D15" s="21" t="s">
        <v>79</v>
      </c>
      <c r="E15" s="42"/>
      <c r="F15" s="2" t="s">
        <v>80</v>
      </c>
      <c r="G15" s="5" t="s">
        <v>81</v>
      </c>
      <c r="H15" s="6" t="s">
        <v>82</v>
      </c>
    </row>
    <row r="16" spans="1:8" ht="17.149999999999999" customHeight="1" thickBot="1" x14ac:dyDescent="0.35">
      <c r="A16" s="17">
        <v>102</v>
      </c>
      <c r="B16" s="49">
        <v>43952</v>
      </c>
      <c r="C16" s="50">
        <v>99998</v>
      </c>
      <c r="D16" s="56" t="s">
        <v>115</v>
      </c>
      <c r="E16" s="52"/>
      <c r="F16" s="50">
        <v>1052</v>
      </c>
      <c r="G16" s="2" t="s">
        <v>83</v>
      </c>
      <c r="H16" s="53"/>
    </row>
    <row r="17" spans="1:8" ht="17.149999999999999" customHeight="1" thickBot="1" x14ac:dyDescent="0.35">
      <c r="A17" s="1" t="s">
        <v>84</v>
      </c>
      <c r="B17" s="38"/>
      <c r="C17" s="38"/>
      <c r="D17" s="38"/>
      <c r="E17" s="43"/>
      <c r="F17" s="33"/>
      <c r="G17" s="21" t="s">
        <v>14</v>
      </c>
      <c r="H17" s="54"/>
    </row>
    <row r="18" spans="1:8" ht="17.149999999999999" customHeight="1" thickBot="1" x14ac:dyDescent="0.35">
      <c r="A18" s="1"/>
      <c r="B18" s="57" t="s">
        <v>112</v>
      </c>
      <c r="C18" s="38"/>
      <c r="D18" s="38"/>
      <c r="E18" s="43"/>
      <c r="F18" s="33"/>
      <c r="G18" s="21" t="s">
        <v>15</v>
      </c>
      <c r="H18" s="54">
        <v>20</v>
      </c>
    </row>
    <row r="19" spans="1:8" ht="17.149999999999999" customHeight="1" thickBot="1" x14ac:dyDescent="0.35">
      <c r="A19" s="1"/>
      <c r="B19" s="38"/>
      <c r="C19" s="38"/>
      <c r="D19" s="38"/>
      <c r="E19" s="43"/>
      <c r="F19" s="33"/>
      <c r="G19" s="21" t="s">
        <v>16</v>
      </c>
      <c r="H19" s="54"/>
    </row>
    <row r="20" spans="1:8" ht="17.149999999999999" customHeight="1" thickBot="1" x14ac:dyDescent="0.35">
      <c r="A20" s="1"/>
      <c r="B20" s="38"/>
      <c r="C20" s="38"/>
      <c r="D20" s="38"/>
      <c r="E20" s="43"/>
      <c r="F20" s="33"/>
      <c r="G20" s="21" t="s">
        <v>85</v>
      </c>
      <c r="H20" s="54"/>
    </row>
    <row r="21" spans="1:8" ht="17.149999999999999" customHeight="1" thickBot="1" x14ac:dyDescent="0.35">
      <c r="A21" s="5"/>
      <c r="B21" s="38"/>
      <c r="C21" s="38"/>
      <c r="D21" s="38"/>
      <c r="E21" s="43"/>
      <c r="F21" s="33"/>
      <c r="G21" t="s">
        <v>57</v>
      </c>
      <c r="H21" s="54"/>
    </row>
    <row r="22" spans="1:8" ht="17.149999999999999" customHeight="1" thickBot="1" x14ac:dyDescent="0.35">
      <c r="A22" s="1"/>
      <c r="B22" s="39"/>
      <c r="C22" s="39"/>
      <c r="D22" s="39"/>
      <c r="E22" s="44"/>
      <c r="F22" s="37"/>
      <c r="G22" s="30" t="s">
        <v>86</v>
      </c>
      <c r="H22" s="28">
        <f>SUM(H16:H21)</f>
        <v>20</v>
      </c>
    </row>
    <row r="23" spans="1:8" ht="17.149999999999999" customHeight="1" x14ac:dyDescent="0.25">
      <c r="A23" s="1"/>
      <c r="B23" s="7" t="s">
        <v>87</v>
      </c>
      <c r="H23" s="8"/>
    </row>
    <row r="24" spans="1:8" ht="17.149999999999999" customHeight="1" x14ac:dyDescent="0.25">
      <c r="A24" s="1"/>
      <c r="B24" t="s">
        <v>88</v>
      </c>
      <c r="H24" s="8"/>
    </row>
    <row r="25" spans="1:8" ht="17.149999999999999" customHeight="1" x14ac:dyDescent="0.35">
      <c r="A25" s="1"/>
      <c r="B25" s="24" t="s">
        <v>89</v>
      </c>
      <c r="E25" s="45" t="str">
        <f>+'Budget Information'!$B$2</f>
        <v>Type your Community's name here</v>
      </c>
      <c r="H25" s="23"/>
    </row>
    <row r="26" spans="1:8" ht="17.149999999999999" customHeight="1" x14ac:dyDescent="0.25">
      <c r="A26" s="1"/>
      <c r="D26" s="9" t="s">
        <v>90</v>
      </c>
      <c r="E26" s="46"/>
      <c r="G26" s="10"/>
      <c r="H26" s="8"/>
    </row>
    <row r="27" spans="1:8" ht="17.149999999999999" customHeight="1" x14ac:dyDescent="0.25">
      <c r="A27" s="18"/>
      <c r="B27" s="13"/>
      <c r="C27" s="13"/>
      <c r="D27" s="13"/>
      <c r="E27" s="41"/>
      <c r="F27" s="13"/>
      <c r="G27" s="13"/>
      <c r="H27" s="14"/>
    </row>
    <row r="28" spans="1:8" ht="17.149999999999999" customHeight="1" thickBot="1" x14ac:dyDescent="0.35">
      <c r="A28" s="5" t="s">
        <v>76</v>
      </c>
      <c r="B28" s="2" t="s">
        <v>77</v>
      </c>
      <c r="C28" s="2" t="s">
        <v>78</v>
      </c>
      <c r="D28" s="21" t="s">
        <v>79</v>
      </c>
      <c r="E28" s="42"/>
      <c r="F28" s="2" t="s">
        <v>80</v>
      </c>
      <c r="G28" s="5" t="s">
        <v>81</v>
      </c>
      <c r="H28" s="6" t="s">
        <v>82</v>
      </c>
    </row>
    <row r="29" spans="1:8" ht="17.149999999999999" customHeight="1" thickBot="1" x14ac:dyDescent="0.35">
      <c r="A29" s="17">
        <v>103</v>
      </c>
      <c r="B29" s="49">
        <v>43966</v>
      </c>
      <c r="C29" s="50">
        <v>99999</v>
      </c>
      <c r="D29" s="51" t="s">
        <v>111</v>
      </c>
      <c r="E29" s="52"/>
      <c r="F29" s="50">
        <v>1055</v>
      </c>
      <c r="G29" s="2" t="s">
        <v>83</v>
      </c>
      <c r="H29" s="53">
        <v>75</v>
      </c>
    </row>
    <row r="30" spans="1:8" ht="17.149999999999999" customHeight="1" thickBot="1" x14ac:dyDescent="0.35">
      <c r="A30" s="1" t="s">
        <v>84</v>
      </c>
      <c r="B30" s="38"/>
      <c r="C30" s="38"/>
      <c r="D30" s="38"/>
      <c r="E30" s="43"/>
      <c r="F30" s="33"/>
      <c r="G30" s="21" t="s">
        <v>14</v>
      </c>
      <c r="H30" s="54"/>
    </row>
    <row r="31" spans="1:8" ht="17.149999999999999" customHeight="1" thickBot="1" x14ac:dyDescent="0.35">
      <c r="A31" s="1"/>
      <c r="B31" s="38"/>
      <c r="C31" s="38"/>
      <c r="D31" s="38"/>
      <c r="E31" s="43"/>
      <c r="F31" s="33"/>
      <c r="G31" s="21" t="s">
        <v>15</v>
      </c>
      <c r="H31" s="54"/>
    </row>
    <row r="32" spans="1:8" ht="17.149999999999999" customHeight="1" thickBot="1" x14ac:dyDescent="0.35">
      <c r="A32" s="1"/>
      <c r="B32" s="38"/>
      <c r="C32" s="38"/>
      <c r="D32" s="38"/>
      <c r="E32" s="43"/>
      <c r="F32" s="33"/>
      <c r="G32" s="21" t="s">
        <v>16</v>
      </c>
      <c r="H32" s="54"/>
    </row>
    <row r="33" spans="1:8" ht="17.149999999999999" customHeight="1" thickBot="1" x14ac:dyDescent="0.35">
      <c r="A33" s="1"/>
      <c r="B33" s="38"/>
      <c r="C33" s="38"/>
      <c r="D33" s="38"/>
      <c r="E33" s="43"/>
      <c r="F33" s="33"/>
      <c r="G33" s="21" t="s">
        <v>85</v>
      </c>
      <c r="H33" s="54"/>
    </row>
    <row r="34" spans="1:8" ht="17.149999999999999" customHeight="1" thickBot="1" x14ac:dyDescent="0.35">
      <c r="A34" s="5"/>
      <c r="B34" s="38"/>
      <c r="C34" s="38"/>
      <c r="D34" s="38"/>
      <c r="E34" s="43"/>
      <c r="F34" s="33"/>
      <c r="G34" t="s">
        <v>57</v>
      </c>
      <c r="H34" s="54"/>
    </row>
    <row r="35" spans="1:8" ht="17.149999999999999" customHeight="1" thickBot="1" x14ac:dyDescent="0.35">
      <c r="A35" s="1"/>
      <c r="B35" s="39"/>
      <c r="C35" s="39"/>
      <c r="D35" s="39"/>
      <c r="E35" s="44"/>
      <c r="F35" s="37"/>
      <c r="G35" s="30" t="s">
        <v>86</v>
      </c>
      <c r="H35" s="28">
        <f>SUM(H29:H34)</f>
        <v>75</v>
      </c>
    </row>
    <row r="36" spans="1:8" ht="17.149999999999999" customHeight="1" x14ac:dyDescent="0.25">
      <c r="A36" s="1"/>
      <c r="B36" s="7" t="s">
        <v>87</v>
      </c>
      <c r="H36" s="8"/>
    </row>
    <row r="37" spans="1:8" ht="17.149999999999999" customHeight="1" x14ac:dyDescent="0.25">
      <c r="A37" s="1"/>
      <c r="B37" t="s">
        <v>88</v>
      </c>
      <c r="H37" s="8"/>
    </row>
    <row r="38" spans="1:8" ht="17.149999999999999" customHeight="1" x14ac:dyDescent="0.35">
      <c r="A38" s="1"/>
      <c r="B38" s="24" t="s">
        <v>89</v>
      </c>
      <c r="E38" s="45" t="str">
        <f>+'Budget Information'!$B$2</f>
        <v>Type your Community's name here</v>
      </c>
      <c r="H38" s="23"/>
    </row>
    <row r="39" spans="1:8" ht="17.149999999999999" customHeight="1" x14ac:dyDescent="0.25">
      <c r="A39" s="1"/>
      <c r="D39" s="9" t="s">
        <v>90</v>
      </c>
      <c r="E39" s="46"/>
      <c r="G39" s="10"/>
      <c r="H39" s="8"/>
    </row>
    <row r="40" spans="1:8" ht="17.149999999999999" customHeight="1" x14ac:dyDescent="0.25">
      <c r="A40" s="16"/>
      <c r="B40" s="13"/>
      <c r="C40" s="13"/>
      <c r="D40" s="19"/>
      <c r="E40" s="48"/>
      <c r="F40" s="13"/>
      <c r="G40" s="20"/>
      <c r="H40" s="15"/>
    </row>
    <row r="41" spans="1:8" ht="17.149999999999999" customHeight="1" x14ac:dyDescent="0.25">
      <c r="A41" s="16"/>
      <c r="B41" s="13"/>
      <c r="C41" s="13"/>
      <c r="D41" s="13"/>
      <c r="E41" s="41"/>
      <c r="F41" s="13"/>
      <c r="G41" s="13"/>
      <c r="H41" s="15"/>
    </row>
    <row r="42" spans="1:8" ht="17.149999999999999" customHeight="1" thickBot="1" x14ac:dyDescent="0.35">
      <c r="A42" s="5" t="s">
        <v>76</v>
      </c>
      <c r="B42" s="2" t="s">
        <v>77</v>
      </c>
      <c r="C42" s="2" t="s">
        <v>78</v>
      </c>
      <c r="D42" s="21" t="s">
        <v>79</v>
      </c>
      <c r="E42" s="42"/>
      <c r="F42" s="2" t="s">
        <v>80</v>
      </c>
      <c r="G42" s="5" t="s">
        <v>81</v>
      </c>
      <c r="H42" s="6" t="s">
        <v>82</v>
      </c>
    </row>
    <row r="43" spans="1:8" ht="17.149999999999999" customHeight="1" thickBot="1" x14ac:dyDescent="0.35">
      <c r="A43" s="17">
        <v>104</v>
      </c>
      <c r="B43" s="50"/>
      <c r="C43" s="50"/>
      <c r="D43" s="51"/>
      <c r="E43" s="52"/>
      <c r="F43" s="50"/>
      <c r="G43" s="2" t="s">
        <v>83</v>
      </c>
      <c r="H43" s="53"/>
    </row>
    <row r="44" spans="1:8" ht="17.149999999999999" customHeight="1" thickBot="1" x14ac:dyDescent="0.35">
      <c r="A44" s="1" t="s">
        <v>84</v>
      </c>
      <c r="B44" s="38"/>
      <c r="C44" s="38"/>
      <c r="D44" s="38"/>
      <c r="E44" s="43"/>
      <c r="F44" s="33"/>
      <c r="G44" s="21" t="s">
        <v>14</v>
      </c>
      <c r="H44" s="54"/>
    </row>
    <row r="45" spans="1:8" ht="17.149999999999999" customHeight="1" thickBot="1" x14ac:dyDescent="0.35">
      <c r="A45" s="1"/>
      <c r="B45" s="38"/>
      <c r="C45" s="38"/>
      <c r="D45" s="38"/>
      <c r="E45" s="43"/>
      <c r="F45" s="33"/>
      <c r="G45" s="21" t="s">
        <v>15</v>
      </c>
      <c r="H45" s="54"/>
    </row>
    <row r="46" spans="1:8" ht="17.149999999999999" customHeight="1" thickBot="1" x14ac:dyDescent="0.35">
      <c r="A46" s="1"/>
      <c r="B46" s="38"/>
      <c r="C46" s="38"/>
      <c r="D46" s="38"/>
      <c r="E46" s="43"/>
      <c r="F46" s="33"/>
      <c r="G46" s="21" t="s">
        <v>16</v>
      </c>
      <c r="H46" s="54"/>
    </row>
    <row r="47" spans="1:8" ht="17.149999999999999" customHeight="1" thickBot="1" x14ac:dyDescent="0.35">
      <c r="A47" s="1"/>
      <c r="B47" s="38"/>
      <c r="C47" s="38"/>
      <c r="D47" s="38"/>
      <c r="E47" s="43"/>
      <c r="F47" s="33"/>
      <c r="G47" s="21" t="s">
        <v>85</v>
      </c>
      <c r="H47" s="54"/>
    </row>
    <row r="48" spans="1:8" ht="17.149999999999999" customHeight="1" thickBot="1" x14ac:dyDescent="0.35">
      <c r="A48" s="5"/>
      <c r="B48" s="38"/>
      <c r="C48" s="38"/>
      <c r="D48" s="38"/>
      <c r="E48" s="43"/>
      <c r="F48" s="33"/>
      <c r="G48" t="s">
        <v>57</v>
      </c>
      <c r="H48" s="54"/>
    </row>
    <row r="49" spans="1:8" ht="17.149999999999999" customHeight="1" thickBot="1" x14ac:dyDescent="0.35">
      <c r="A49" s="1"/>
      <c r="B49" s="39"/>
      <c r="C49" s="39"/>
      <c r="D49" s="39"/>
      <c r="E49" s="44"/>
      <c r="F49" s="37"/>
      <c r="G49" s="30" t="s">
        <v>86</v>
      </c>
      <c r="H49" s="28">
        <f>SUM(H43:H48)</f>
        <v>0</v>
      </c>
    </row>
    <row r="50" spans="1:8" ht="17.149999999999999" customHeight="1" x14ac:dyDescent="0.25">
      <c r="A50" s="1"/>
      <c r="B50" s="7" t="s">
        <v>87</v>
      </c>
      <c r="H50" s="8"/>
    </row>
    <row r="51" spans="1:8" ht="17.149999999999999" customHeight="1" x14ac:dyDescent="0.25">
      <c r="A51" s="1"/>
      <c r="B51" t="s">
        <v>88</v>
      </c>
      <c r="H51" s="8"/>
    </row>
    <row r="52" spans="1:8" ht="17.149999999999999" customHeight="1" x14ac:dyDescent="0.35">
      <c r="A52" s="1"/>
      <c r="B52" s="24" t="s">
        <v>89</v>
      </c>
      <c r="E52" s="45" t="str">
        <f>+'Budget Information'!$B$2</f>
        <v>Type your Community's name here</v>
      </c>
      <c r="H52" s="23"/>
    </row>
    <row r="53" spans="1:8" ht="17.149999999999999" customHeight="1" x14ac:dyDescent="0.25">
      <c r="A53" s="1"/>
      <c r="D53" s="9" t="s">
        <v>90</v>
      </c>
      <c r="E53" s="46"/>
      <c r="G53" s="10"/>
      <c r="H53" s="8"/>
    </row>
    <row r="54" spans="1:8" ht="17.149999999999999" customHeight="1" x14ac:dyDescent="0.25">
      <c r="A54" s="16"/>
      <c r="B54" s="11" t="s">
        <v>91</v>
      </c>
      <c r="C54" s="11" t="s">
        <v>91</v>
      </c>
      <c r="D54" s="11" t="s">
        <v>92</v>
      </c>
      <c r="E54" s="47"/>
      <c r="F54" s="11" t="s">
        <v>91</v>
      </c>
      <c r="G54" s="11" t="s">
        <v>93</v>
      </c>
      <c r="H54" s="12"/>
    </row>
    <row r="55" spans="1:8" ht="17.149999999999999" customHeight="1" thickBot="1" x14ac:dyDescent="0.35">
      <c r="A55" s="5" t="s">
        <v>76</v>
      </c>
      <c r="B55" s="2" t="s">
        <v>77</v>
      </c>
      <c r="C55" s="2" t="s">
        <v>78</v>
      </c>
      <c r="D55" s="21" t="s">
        <v>79</v>
      </c>
      <c r="E55" s="42"/>
      <c r="F55" s="2" t="s">
        <v>80</v>
      </c>
      <c r="G55" s="5" t="s">
        <v>81</v>
      </c>
      <c r="H55" s="6" t="s">
        <v>82</v>
      </c>
    </row>
    <row r="56" spans="1:8" ht="17.149999999999999" customHeight="1" thickBot="1" x14ac:dyDescent="0.35">
      <c r="A56" s="17">
        <v>105</v>
      </c>
      <c r="B56" s="50"/>
      <c r="C56" s="50"/>
      <c r="D56" s="51"/>
      <c r="E56" s="52"/>
      <c r="F56" s="50"/>
      <c r="G56" s="2" t="s">
        <v>83</v>
      </c>
      <c r="H56" s="53"/>
    </row>
    <row r="57" spans="1:8" ht="17.149999999999999" customHeight="1" thickBot="1" x14ac:dyDescent="0.35">
      <c r="A57" s="1" t="s">
        <v>84</v>
      </c>
      <c r="B57" s="38"/>
      <c r="C57" s="38"/>
      <c r="D57" s="38"/>
      <c r="E57" s="43"/>
      <c r="F57" s="33"/>
      <c r="G57" s="21" t="s">
        <v>14</v>
      </c>
      <c r="H57" s="54"/>
    </row>
    <row r="58" spans="1:8" ht="17.149999999999999" customHeight="1" thickBot="1" x14ac:dyDescent="0.35">
      <c r="A58" s="1"/>
      <c r="B58" s="38"/>
      <c r="C58" s="38"/>
      <c r="D58" s="38"/>
      <c r="E58" s="43"/>
      <c r="F58" s="33"/>
      <c r="G58" s="21" t="s">
        <v>15</v>
      </c>
      <c r="H58" s="54"/>
    </row>
    <row r="59" spans="1:8" ht="17.149999999999999" customHeight="1" thickBot="1" x14ac:dyDescent="0.35">
      <c r="A59" s="1"/>
      <c r="B59" s="38"/>
      <c r="C59" s="38"/>
      <c r="D59" s="38"/>
      <c r="E59" s="43"/>
      <c r="F59" s="33"/>
      <c r="G59" s="21" t="s">
        <v>16</v>
      </c>
      <c r="H59" s="54"/>
    </row>
    <row r="60" spans="1:8" ht="17.149999999999999" customHeight="1" thickBot="1" x14ac:dyDescent="0.35">
      <c r="A60" s="1"/>
      <c r="B60" s="38"/>
      <c r="C60" s="38"/>
      <c r="D60" s="38"/>
      <c r="E60" s="43"/>
      <c r="F60" s="33"/>
      <c r="G60" s="21" t="s">
        <v>85</v>
      </c>
      <c r="H60" s="54"/>
    </row>
    <row r="61" spans="1:8" ht="17.149999999999999" customHeight="1" thickBot="1" x14ac:dyDescent="0.35">
      <c r="A61" s="5"/>
      <c r="B61" s="38"/>
      <c r="C61" s="38"/>
      <c r="D61" s="38"/>
      <c r="E61" s="43"/>
      <c r="F61" s="33"/>
      <c r="G61" t="s">
        <v>57</v>
      </c>
      <c r="H61" s="54"/>
    </row>
    <row r="62" spans="1:8" ht="17.149999999999999" customHeight="1" thickBot="1" x14ac:dyDescent="0.35">
      <c r="A62" s="1"/>
      <c r="B62" s="39"/>
      <c r="C62" s="39"/>
      <c r="D62" s="39"/>
      <c r="E62" s="44"/>
      <c r="F62" s="37"/>
      <c r="G62" s="30" t="s">
        <v>86</v>
      </c>
      <c r="H62" s="28">
        <f>SUM(H56:H61)</f>
        <v>0</v>
      </c>
    </row>
    <row r="63" spans="1:8" ht="17.149999999999999" customHeight="1" x14ac:dyDescent="0.25">
      <c r="A63" s="1"/>
      <c r="B63" s="7" t="s">
        <v>87</v>
      </c>
      <c r="H63" s="8"/>
    </row>
    <row r="64" spans="1:8" ht="17.149999999999999" customHeight="1" x14ac:dyDescent="0.25">
      <c r="A64" s="1"/>
      <c r="B64" t="s">
        <v>88</v>
      </c>
      <c r="H64" s="8"/>
    </row>
    <row r="65" spans="1:8" ht="17.149999999999999" customHeight="1" x14ac:dyDescent="0.35">
      <c r="A65" s="1"/>
      <c r="B65" s="24" t="s">
        <v>89</v>
      </c>
      <c r="E65" s="45" t="str">
        <f>+'Budget Information'!$B$2</f>
        <v>Type your Community's name here</v>
      </c>
      <c r="H65" s="23"/>
    </row>
    <row r="66" spans="1:8" ht="17.149999999999999" customHeight="1" x14ac:dyDescent="0.25">
      <c r="A66" s="1"/>
      <c r="D66" s="9" t="s">
        <v>90</v>
      </c>
      <c r="E66" s="46"/>
      <c r="G66" s="10"/>
      <c r="H66" s="8"/>
    </row>
    <row r="67" spans="1:8" ht="17.149999999999999" customHeight="1" x14ac:dyDescent="0.25">
      <c r="A67" s="18" t="s">
        <v>94</v>
      </c>
      <c r="B67" s="13"/>
      <c r="C67" s="13"/>
      <c r="D67" s="13"/>
      <c r="E67" s="41"/>
      <c r="F67" s="13"/>
      <c r="G67" s="13"/>
      <c r="H67" s="14"/>
    </row>
    <row r="68" spans="1:8" ht="17.149999999999999" customHeight="1" thickBot="1" x14ac:dyDescent="0.35">
      <c r="A68" s="5" t="s">
        <v>76</v>
      </c>
      <c r="B68" s="2" t="s">
        <v>77</v>
      </c>
      <c r="C68" s="2" t="s">
        <v>78</v>
      </c>
      <c r="D68" s="21" t="s">
        <v>79</v>
      </c>
      <c r="E68" s="42"/>
      <c r="F68" s="2" t="s">
        <v>80</v>
      </c>
      <c r="G68" s="5" t="s">
        <v>81</v>
      </c>
      <c r="H68" s="6" t="s">
        <v>82</v>
      </c>
    </row>
    <row r="69" spans="1:8" ht="17.149999999999999" customHeight="1" thickBot="1" x14ac:dyDescent="0.35">
      <c r="A69" s="17">
        <v>106</v>
      </c>
      <c r="B69" s="50"/>
      <c r="C69" s="50"/>
      <c r="D69" s="51"/>
      <c r="E69" s="52"/>
      <c r="F69" s="50"/>
      <c r="G69" s="2" t="s">
        <v>83</v>
      </c>
      <c r="H69" s="53"/>
    </row>
    <row r="70" spans="1:8" ht="17.149999999999999" customHeight="1" thickBot="1" x14ac:dyDescent="0.35">
      <c r="A70" s="1" t="s">
        <v>84</v>
      </c>
      <c r="B70" s="38"/>
      <c r="C70" s="38"/>
      <c r="D70" s="38"/>
      <c r="E70" s="43"/>
      <c r="F70" s="33"/>
      <c r="G70" s="21" t="s">
        <v>14</v>
      </c>
      <c r="H70" s="54"/>
    </row>
    <row r="71" spans="1:8" ht="17.149999999999999" customHeight="1" thickBot="1" x14ac:dyDescent="0.35">
      <c r="A71" s="1"/>
      <c r="B71" s="38"/>
      <c r="C71" s="38"/>
      <c r="D71" s="38"/>
      <c r="E71" s="43"/>
      <c r="F71" s="33"/>
      <c r="G71" s="21" t="s">
        <v>15</v>
      </c>
      <c r="H71" s="54"/>
    </row>
    <row r="72" spans="1:8" ht="17.149999999999999" customHeight="1" thickBot="1" x14ac:dyDescent="0.35">
      <c r="A72" s="1"/>
      <c r="B72" s="38"/>
      <c r="C72" s="38"/>
      <c r="D72" s="38"/>
      <c r="E72" s="43"/>
      <c r="F72" s="33"/>
      <c r="G72" s="21" t="s">
        <v>16</v>
      </c>
      <c r="H72" s="54"/>
    </row>
    <row r="73" spans="1:8" ht="17.149999999999999" customHeight="1" thickBot="1" x14ac:dyDescent="0.35">
      <c r="A73" s="1"/>
      <c r="B73" s="38"/>
      <c r="C73" s="38"/>
      <c r="D73" s="38"/>
      <c r="E73" s="43"/>
      <c r="F73" s="33"/>
      <c r="G73" s="21" t="s">
        <v>85</v>
      </c>
      <c r="H73" s="54"/>
    </row>
    <row r="74" spans="1:8" ht="17.149999999999999" customHeight="1" thickBot="1" x14ac:dyDescent="0.35">
      <c r="A74" s="5"/>
      <c r="B74" s="38"/>
      <c r="C74" s="38"/>
      <c r="D74" s="38"/>
      <c r="E74" s="43"/>
      <c r="F74" s="33"/>
      <c r="G74" t="s">
        <v>57</v>
      </c>
      <c r="H74" s="54"/>
    </row>
    <row r="75" spans="1:8" ht="17.149999999999999" customHeight="1" thickBot="1" x14ac:dyDescent="0.35">
      <c r="A75" s="1"/>
      <c r="B75" s="39"/>
      <c r="C75" s="39"/>
      <c r="D75" s="39"/>
      <c r="E75" s="44"/>
      <c r="F75" s="37"/>
      <c r="G75" s="30" t="s">
        <v>86</v>
      </c>
      <c r="H75" s="28">
        <f>SUM(H69:H74)</f>
        <v>0</v>
      </c>
    </row>
    <row r="76" spans="1:8" ht="17.149999999999999" customHeight="1" x14ac:dyDescent="0.25">
      <c r="A76" s="1"/>
      <c r="B76" s="7" t="s">
        <v>87</v>
      </c>
      <c r="H76" s="8"/>
    </row>
    <row r="77" spans="1:8" ht="17.149999999999999" customHeight="1" x14ac:dyDescent="0.25">
      <c r="A77" s="1"/>
      <c r="B77" t="s">
        <v>88</v>
      </c>
      <c r="H77" s="8"/>
    </row>
    <row r="78" spans="1:8" ht="17.149999999999999" customHeight="1" x14ac:dyDescent="0.35">
      <c r="A78" s="1"/>
      <c r="B78" s="24" t="s">
        <v>89</v>
      </c>
      <c r="E78" s="45" t="str">
        <f>+'Budget Information'!$B$2</f>
        <v>Type your Community's name here</v>
      </c>
      <c r="H78" s="23"/>
    </row>
    <row r="79" spans="1:8" ht="17.149999999999999" customHeight="1" x14ac:dyDescent="0.25">
      <c r="A79" s="1"/>
      <c r="D79" s="9" t="s">
        <v>90</v>
      </c>
      <c r="E79" s="46"/>
      <c r="G79" s="10"/>
      <c r="H79" s="8"/>
    </row>
    <row r="80" spans="1:8" ht="17.149999999999999" customHeight="1" x14ac:dyDescent="0.25">
      <c r="A80" s="16"/>
      <c r="B80" s="13"/>
      <c r="C80" s="13"/>
      <c r="D80" s="19"/>
      <c r="E80" s="48"/>
      <c r="F80" s="13"/>
      <c r="G80" s="20"/>
      <c r="H80" s="15"/>
    </row>
    <row r="81" spans="1:8" ht="17.149999999999999" customHeight="1" x14ac:dyDescent="0.25">
      <c r="A81" s="18"/>
      <c r="B81" s="13"/>
      <c r="C81" s="13"/>
      <c r="D81" s="13"/>
      <c r="E81" s="41"/>
      <c r="F81" s="13"/>
      <c r="G81" s="13"/>
      <c r="H81" s="15"/>
    </row>
    <row r="82" spans="1:8" ht="17.149999999999999" customHeight="1" thickBot="1" x14ac:dyDescent="0.35">
      <c r="A82" s="5" t="s">
        <v>76</v>
      </c>
      <c r="B82" s="2" t="s">
        <v>77</v>
      </c>
      <c r="C82" s="2" t="s">
        <v>78</v>
      </c>
      <c r="D82" s="21" t="s">
        <v>79</v>
      </c>
      <c r="E82" s="42"/>
      <c r="F82" s="2" t="s">
        <v>80</v>
      </c>
      <c r="G82" s="5" t="s">
        <v>81</v>
      </c>
      <c r="H82" s="6" t="s">
        <v>82</v>
      </c>
    </row>
    <row r="83" spans="1:8" ht="17.149999999999999" customHeight="1" thickBot="1" x14ac:dyDescent="0.35">
      <c r="A83" s="17">
        <v>107</v>
      </c>
      <c r="B83" s="50"/>
      <c r="C83" s="50"/>
      <c r="D83" s="51"/>
      <c r="E83" s="52"/>
      <c r="F83" s="50"/>
      <c r="G83" s="2" t="s">
        <v>83</v>
      </c>
      <c r="H83" s="53"/>
    </row>
    <row r="84" spans="1:8" ht="17.149999999999999" customHeight="1" thickBot="1" x14ac:dyDescent="0.35">
      <c r="A84" s="1" t="s">
        <v>84</v>
      </c>
      <c r="B84" s="38"/>
      <c r="C84" s="38"/>
      <c r="D84" s="38"/>
      <c r="E84" s="43"/>
      <c r="F84" s="33"/>
      <c r="G84" s="21" t="s">
        <v>14</v>
      </c>
      <c r="H84" s="54"/>
    </row>
    <row r="85" spans="1:8" ht="17.149999999999999" customHeight="1" thickBot="1" x14ac:dyDescent="0.35">
      <c r="A85" s="1"/>
      <c r="B85" s="38"/>
      <c r="C85" s="38"/>
      <c r="D85" s="38"/>
      <c r="E85" s="43"/>
      <c r="F85" s="33"/>
      <c r="G85" s="21" t="s">
        <v>15</v>
      </c>
      <c r="H85" s="54"/>
    </row>
    <row r="86" spans="1:8" ht="17.149999999999999" customHeight="1" thickBot="1" x14ac:dyDescent="0.35">
      <c r="A86" s="1"/>
      <c r="B86" s="38"/>
      <c r="C86" s="38"/>
      <c r="D86" s="38"/>
      <c r="E86" s="43"/>
      <c r="F86" s="33"/>
      <c r="G86" s="21" t="s">
        <v>16</v>
      </c>
      <c r="H86" s="54"/>
    </row>
    <row r="87" spans="1:8" ht="17.149999999999999" customHeight="1" thickBot="1" x14ac:dyDescent="0.35">
      <c r="A87" s="1"/>
      <c r="B87" s="38"/>
      <c r="C87" s="38"/>
      <c r="D87" s="38"/>
      <c r="E87" s="43"/>
      <c r="F87" s="33"/>
      <c r="G87" s="21" t="s">
        <v>85</v>
      </c>
      <c r="H87" s="54"/>
    </row>
    <row r="88" spans="1:8" ht="17.149999999999999" customHeight="1" thickBot="1" x14ac:dyDescent="0.35">
      <c r="A88" s="5"/>
      <c r="B88" s="38"/>
      <c r="C88" s="38"/>
      <c r="D88" s="38"/>
      <c r="E88" s="43"/>
      <c r="F88" s="33"/>
      <c r="G88" t="s">
        <v>57</v>
      </c>
      <c r="H88" s="54"/>
    </row>
    <row r="89" spans="1:8" ht="17.149999999999999" customHeight="1" thickBot="1" x14ac:dyDescent="0.35">
      <c r="A89" s="1"/>
      <c r="B89" s="39"/>
      <c r="C89" s="39"/>
      <c r="D89" s="39"/>
      <c r="E89" s="44"/>
      <c r="F89" s="37"/>
      <c r="G89" s="30" t="s">
        <v>86</v>
      </c>
      <c r="H89" s="28">
        <f>SUM(H83:H88)</f>
        <v>0</v>
      </c>
    </row>
    <row r="90" spans="1:8" ht="17.149999999999999" customHeight="1" x14ac:dyDescent="0.25">
      <c r="A90" s="1"/>
      <c r="B90" s="7" t="s">
        <v>87</v>
      </c>
      <c r="H90" s="8"/>
    </row>
    <row r="91" spans="1:8" ht="17.149999999999999" customHeight="1" x14ac:dyDescent="0.25">
      <c r="A91" s="1"/>
      <c r="B91" t="s">
        <v>88</v>
      </c>
      <c r="H91" s="8"/>
    </row>
    <row r="92" spans="1:8" ht="17.149999999999999" customHeight="1" x14ac:dyDescent="0.35">
      <c r="A92" s="1"/>
      <c r="B92" s="24" t="s">
        <v>89</v>
      </c>
      <c r="E92" s="45" t="str">
        <f>+'Budget Information'!$B$2</f>
        <v>Type your Community's name here</v>
      </c>
      <c r="H92" s="23"/>
    </row>
    <row r="93" spans="1:8" ht="17.149999999999999" customHeight="1" x14ac:dyDescent="0.25">
      <c r="A93" s="1"/>
      <c r="D93" s="9" t="s">
        <v>90</v>
      </c>
      <c r="E93" s="46"/>
      <c r="G93" s="10"/>
      <c r="H93" s="8"/>
    </row>
    <row r="94" spans="1:8" ht="17.149999999999999" customHeight="1" x14ac:dyDescent="0.25">
      <c r="A94" s="16"/>
      <c r="B94" s="11" t="s">
        <v>91</v>
      </c>
      <c r="C94" s="11" t="s">
        <v>91</v>
      </c>
      <c r="D94" s="11" t="s">
        <v>92</v>
      </c>
      <c r="E94" s="47"/>
      <c r="F94" s="11" t="s">
        <v>91</v>
      </c>
      <c r="G94" s="11" t="s">
        <v>93</v>
      </c>
      <c r="H94" s="12"/>
    </row>
    <row r="95" spans="1:8" ht="17.149999999999999" customHeight="1" thickBot="1" x14ac:dyDescent="0.35">
      <c r="A95" s="5" t="s">
        <v>76</v>
      </c>
      <c r="B95" s="2" t="s">
        <v>77</v>
      </c>
      <c r="C95" s="2" t="s">
        <v>78</v>
      </c>
      <c r="D95" s="21" t="s">
        <v>79</v>
      </c>
      <c r="E95" s="42"/>
      <c r="F95" s="2" t="s">
        <v>80</v>
      </c>
      <c r="G95" s="5" t="s">
        <v>81</v>
      </c>
      <c r="H95" s="6" t="s">
        <v>82</v>
      </c>
    </row>
    <row r="96" spans="1:8" ht="17.149999999999999" customHeight="1" thickBot="1" x14ac:dyDescent="0.35">
      <c r="A96" s="17">
        <v>108</v>
      </c>
      <c r="B96" s="50"/>
      <c r="C96" s="50"/>
      <c r="D96" s="51"/>
      <c r="E96" s="52"/>
      <c r="F96" s="50"/>
      <c r="G96" s="2" t="s">
        <v>83</v>
      </c>
      <c r="H96" s="53"/>
    </row>
    <row r="97" spans="1:8" ht="17.149999999999999" customHeight="1" thickBot="1" x14ac:dyDescent="0.35">
      <c r="A97" s="1" t="s">
        <v>84</v>
      </c>
      <c r="B97" s="38"/>
      <c r="C97" s="38"/>
      <c r="D97" s="38"/>
      <c r="E97" s="43"/>
      <c r="F97" s="33"/>
      <c r="G97" s="21" t="s">
        <v>14</v>
      </c>
      <c r="H97" s="54"/>
    </row>
    <row r="98" spans="1:8" ht="17.149999999999999" customHeight="1" thickBot="1" x14ac:dyDescent="0.35">
      <c r="A98" s="1"/>
      <c r="B98" s="38"/>
      <c r="C98" s="38"/>
      <c r="D98" s="38"/>
      <c r="E98" s="43"/>
      <c r="F98" s="33"/>
      <c r="G98" s="21" t="s">
        <v>15</v>
      </c>
      <c r="H98" s="54"/>
    </row>
    <row r="99" spans="1:8" ht="17.149999999999999" customHeight="1" thickBot="1" x14ac:dyDescent="0.35">
      <c r="A99" s="1"/>
      <c r="B99" s="38"/>
      <c r="C99" s="38"/>
      <c r="D99" s="38"/>
      <c r="E99" s="43"/>
      <c r="F99" s="33"/>
      <c r="G99" s="21" t="s">
        <v>16</v>
      </c>
      <c r="H99" s="54"/>
    </row>
    <row r="100" spans="1:8" ht="17.149999999999999" customHeight="1" thickBot="1" x14ac:dyDescent="0.35">
      <c r="A100" s="1"/>
      <c r="B100" s="38"/>
      <c r="C100" s="38"/>
      <c r="D100" s="38"/>
      <c r="E100" s="43"/>
      <c r="F100" s="33"/>
      <c r="G100" s="21" t="s">
        <v>85</v>
      </c>
      <c r="H100" s="54"/>
    </row>
    <row r="101" spans="1:8" ht="17.149999999999999" customHeight="1" thickBot="1" x14ac:dyDescent="0.35">
      <c r="A101" s="5"/>
      <c r="B101" s="38"/>
      <c r="C101" s="38"/>
      <c r="D101" s="38"/>
      <c r="E101" s="43"/>
      <c r="F101" s="33"/>
      <c r="G101" t="s">
        <v>57</v>
      </c>
      <c r="H101" s="54"/>
    </row>
    <row r="102" spans="1:8" ht="17.149999999999999" customHeight="1" thickBot="1" x14ac:dyDescent="0.35">
      <c r="A102" s="1"/>
      <c r="B102" s="39"/>
      <c r="C102" s="39"/>
      <c r="D102" s="39"/>
      <c r="E102" s="44"/>
      <c r="F102" s="37"/>
      <c r="G102" s="30" t="s">
        <v>86</v>
      </c>
      <c r="H102" s="28">
        <f>SUM(H96:H101)</f>
        <v>0</v>
      </c>
    </row>
    <row r="103" spans="1:8" ht="17.149999999999999" customHeight="1" x14ac:dyDescent="0.25">
      <c r="A103" s="1"/>
      <c r="B103" s="7" t="s">
        <v>87</v>
      </c>
      <c r="H103" s="8"/>
    </row>
    <row r="104" spans="1:8" ht="17.149999999999999" customHeight="1" x14ac:dyDescent="0.25">
      <c r="A104" s="1"/>
      <c r="B104" t="s">
        <v>88</v>
      </c>
      <c r="H104" s="8"/>
    </row>
    <row r="105" spans="1:8" ht="17.149999999999999" customHeight="1" x14ac:dyDescent="0.35">
      <c r="A105" s="1"/>
      <c r="B105" s="24" t="s">
        <v>89</v>
      </c>
      <c r="E105" s="45" t="str">
        <f>+'Budget Information'!$B$2</f>
        <v>Type your Community's name here</v>
      </c>
      <c r="H105" s="23"/>
    </row>
    <row r="106" spans="1:8" ht="17.149999999999999" customHeight="1" x14ac:dyDescent="0.25">
      <c r="A106" s="1"/>
      <c r="D106" s="9" t="s">
        <v>90</v>
      </c>
      <c r="E106" s="46"/>
      <c r="G106" s="10"/>
      <c r="H106" s="8"/>
    </row>
    <row r="107" spans="1:8" ht="17.149999999999999" customHeight="1" x14ac:dyDescent="0.25">
      <c r="A107" s="16"/>
      <c r="B107" s="13"/>
      <c r="C107" s="13"/>
      <c r="D107" s="13"/>
      <c r="E107" s="41"/>
      <c r="F107" s="13"/>
      <c r="G107" s="13"/>
      <c r="H107" s="14"/>
    </row>
    <row r="108" spans="1:8" ht="17.149999999999999" customHeight="1" thickBot="1" x14ac:dyDescent="0.35">
      <c r="A108" s="5" t="s">
        <v>76</v>
      </c>
      <c r="B108" s="2" t="s">
        <v>77</v>
      </c>
      <c r="C108" s="2" t="s">
        <v>78</v>
      </c>
      <c r="D108" s="21" t="s">
        <v>79</v>
      </c>
      <c r="E108" s="42"/>
      <c r="F108" s="2" t="s">
        <v>80</v>
      </c>
      <c r="G108" s="5" t="s">
        <v>81</v>
      </c>
      <c r="H108" s="6" t="s">
        <v>82</v>
      </c>
    </row>
    <row r="109" spans="1:8" ht="17.149999999999999" customHeight="1" thickBot="1" x14ac:dyDescent="0.35">
      <c r="A109" s="17">
        <v>109</v>
      </c>
      <c r="B109" s="50"/>
      <c r="C109" s="50"/>
      <c r="D109" s="51"/>
      <c r="E109" s="52"/>
      <c r="F109" s="50"/>
      <c r="G109" s="2" t="s">
        <v>83</v>
      </c>
      <c r="H109" s="53"/>
    </row>
    <row r="110" spans="1:8" ht="17.149999999999999" customHeight="1" thickBot="1" x14ac:dyDescent="0.35">
      <c r="A110" s="1" t="s">
        <v>84</v>
      </c>
      <c r="B110" s="38"/>
      <c r="C110" s="38"/>
      <c r="D110" s="38"/>
      <c r="E110" s="43"/>
      <c r="F110" s="34"/>
      <c r="G110" s="21" t="s">
        <v>14</v>
      </c>
      <c r="H110" s="54"/>
    </row>
    <row r="111" spans="1:8" ht="17.149999999999999" customHeight="1" thickBot="1" x14ac:dyDescent="0.35">
      <c r="A111" s="1"/>
      <c r="B111" s="38"/>
      <c r="C111" s="38"/>
      <c r="D111" s="38"/>
      <c r="E111" s="43"/>
      <c r="F111" s="34"/>
      <c r="G111" s="21" t="s">
        <v>15</v>
      </c>
      <c r="H111" s="54"/>
    </row>
    <row r="112" spans="1:8" ht="17.149999999999999" customHeight="1" thickBot="1" x14ac:dyDescent="0.35">
      <c r="A112" s="1"/>
      <c r="B112" s="38"/>
      <c r="C112" s="38"/>
      <c r="D112" s="38"/>
      <c r="E112" s="43"/>
      <c r="F112" s="34"/>
      <c r="G112" s="21" t="s">
        <v>16</v>
      </c>
      <c r="H112" s="54"/>
    </row>
    <row r="113" spans="1:8" ht="17.149999999999999" customHeight="1" thickBot="1" x14ac:dyDescent="0.35">
      <c r="A113" s="1"/>
      <c r="B113" s="38"/>
      <c r="C113" s="38"/>
      <c r="D113" s="38"/>
      <c r="E113" s="43"/>
      <c r="F113" s="34"/>
      <c r="G113" s="21" t="s">
        <v>85</v>
      </c>
      <c r="H113" s="54"/>
    </row>
    <row r="114" spans="1:8" ht="17.149999999999999" customHeight="1" thickBot="1" x14ac:dyDescent="0.35">
      <c r="A114" s="5"/>
      <c r="B114" s="38"/>
      <c r="C114" s="38"/>
      <c r="D114" s="38"/>
      <c r="E114" s="43"/>
      <c r="F114" s="34"/>
      <c r="G114" t="s">
        <v>57</v>
      </c>
      <c r="H114" s="54"/>
    </row>
    <row r="115" spans="1:8" ht="17.149999999999999" customHeight="1" thickBot="1" x14ac:dyDescent="0.35">
      <c r="A115" s="1"/>
      <c r="B115" s="39"/>
      <c r="C115" s="39"/>
      <c r="D115" s="39"/>
      <c r="E115" s="44"/>
      <c r="F115" s="37"/>
      <c r="G115" s="30" t="s">
        <v>86</v>
      </c>
      <c r="H115" s="28">
        <f>SUM(H109:H114)</f>
        <v>0</v>
      </c>
    </row>
    <row r="116" spans="1:8" ht="17.149999999999999" customHeight="1" x14ac:dyDescent="0.25">
      <c r="A116" s="1"/>
      <c r="B116" s="7" t="s">
        <v>87</v>
      </c>
      <c r="H116" s="8"/>
    </row>
    <row r="117" spans="1:8" ht="17.149999999999999" customHeight="1" x14ac:dyDescent="0.25">
      <c r="A117" s="1"/>
      <c r="B117" t="s">
        <v>88</v>
      </c>
      <c r="H117" s="8"/>
    </row>
    <row r="118" spans="1:8" ht="17.149999999999999" customHeight="1" x14ac:dyDescent="0.35">
      <c r="A118" s="1"/>
      <c r="B118" s="24" t="s">
        <v>89</v>
      </c>
      <c r="E118" s="45" t="str">
        <f>+'Budget Information'!$B$2</f>
        <v>Type your Community's name here</v>
      </c>
      <c r="H118" s="23"/>
    </row>
    <row r="119" spans="1:8" ht="17.149999999999999" customHeight="1" x14ac:dyDescent="0.25">
      <c r="A119" s="1"/>
      <c r="D119" s="9" t="s">
        <v>90</v>
      </c>
      <c r="E119" s="46"/>
      <c r="G119" s="10"/>
      <c r="H119" s="8"/>
    </row>
    <row r="120" spans="1:8" ht="17.149999999999999" customHeight="1" x14ac:dyDescent="0.25">
      <c r="A120" s="16"/>
      <c r="B120" s="13"/>
      <c r="C120" s="13"/>
      <c r="D120" s="19"/>
      <c r="E120" s="48"/>
      <c r="F120" s="13"/>
      <c r="G120" s="20"/>
      <c r="H120" s="15"/>
    </row>
    <row r="121" spans="1:8" ht="17.149999999999999" customHeight="1" x14ac:dyDescent="0.25">
      <c r="A121" s="18" t="s">
        <v>94</v>
      </c>
      <c r="B121" s="13"/>
      <c r="C121" s="13"/>
      <c r="D121" s="13"/>
      <c r="E121" s="41"/>
      <c r="F121" s="13"/>
      <c r="G121" s="13"/>
      <c r="H121" s="15"/>
    </row>
    <row r="122" spans="1:8" ht="17.149999999999999" customHeight="1" thickBot="1" x14ac:dyDescent="0.35">
      <c r="A122" s="5" t="s">
        <v>76</v>
      </c>
      <c r="B122" s="2" t="s">
        <v>77</v>
      </c>
      <c r="C122" s="2" t="s">
        <v>78</v>
      </c>
      <c r="D122" s="21" t="s">
        <v>79</v>
      </c>
      <c r="E122" s="42"/>
      <c r="F122" s="2" t="s">
        <v>80</v>
      </c>
      <c r="G122" s="5" t="s">
        <v>81</v>
      </c>
      <c r="H122" s="6" t="s">
        <v>82</v>
      </c>
    </row>
    <row r="123" spans="1:8" ht="17.149999999999999" customHeight="1" thickBot="1" x14ac:dyDescent="0.35">
      <c r="A123" s="17">
        <v>110</v>
      </c>
      <c r="B123" s="50"/>
      <c r="C123" s="50"/>
      <c r="D123" s="51"/>
      <c r="E123" s="52"/>
      <c r="F123" s="50"/>
      <c r="G123" s="2" t="s">
        <v>83</v>
      </c>
      <c r="H123" s="53"/>
    </row>
    <row r="124" spans="1:8" ht="17.149999999999999" customHeight="1" thickBot="1" x14ac:dyDescent="0.35">
      <c r="A124" s="1" t="s">
        <v>84</v>
      </c>
      <c r="B124" s="38"/>
      <c r="C124" s="38"/>
      <c r="D124" s="38"/>
      <c r="E124" s="43"/>
      <c r="F124" s="33"/>
      <c r="G124" s="21" t="s">
        <v>14</v>
      </c>
      <c r="H124" s="54"/>
    </row>
    <row r="125" spans="1:8" ht="17.149999999999999" customHeight="1" thickBot="1" x14ac:dyDescent="0.35">
      <c r="A125" s="1"/>
      <c r="B125" s="38"/>
      <c r="C125" s="38"/>
      <c r="D125" s="38"/>
      <c r="E125" s="43"/>
      <c r="F125" s="33"/>
      <c r="G125" s="21" t="s">
        <v>15</v>
      </c>
      <c r="H125" s="54"/>
    </row>
    <row r="126" spans="1:8" ht="17.149999999999999" customHeight="1" thickBot="1" x14ac:dyDescent="0.35">
      <c r="A126" s="1"/>
      <c r="B126" s="38"/>
      <c r="C126" s="38"/>
      <c r="D126" s="38"/>
      <c r="E126" s="43"/>
      <c r="F126" s="33"/>
      <c r="G126" s="21" t="s">
        <v>16</v>
      </c>
      <c r="H126" s="54"/>
    </row>
    <row r="127" spans="1:8" ht="17.149999999999999" customHeight="1" thickBot="1" x14ac:dyDescent="0.35">
      <c r="A127" s="1"/>
      <c r="B127" s="38"/>
      <c r="C127" s="38"/>
      <c r="D127" s="38"/>
      <c r="E127" s="43"/>
      <c r="F127" s="33"/>
      <c r="G127" s="21" t="s">
        <v>85</v>
      </c>
      <c r="H127" s="54"/>
    </row>
    <row r="128" spans="1:8" ht="17.149999999999999" customHeight="1" thickBot="1" x14ac:dyDescent="0.35">
      <c r="A128" s="5"/>
      <c r="B128" s="38"/>
      <c r="C128" s="38"/>
      <c r="D128" s="38"/>
      <c r="E128" s="43"/>
      <c r="F128" s="33"/>
      <c r="G128" t="s">
        <v>57</v>
      </c>
      <c r="H128" s="54"/>
    </row>
    <row r="129" spans="1:8" ht="17.149999999999999" customHeight="1" thickBot="1" x14ac:dyDescent="0.35">
      <c r="A129" s="1"/>
      <c r="B129" s="39"/>
      <c r="C129" s="39"/>
      <c r="D129" s="39"/>
      <c r="E129" s="44"/>
      <c r="F129" s="37"/>
      <c r="G129" s="30" t="s">
        <v>86</v>
      </c>
      <c r="H129" s="28">
        <f>SUM(H123:H128)</f>
        <v>0</v>
      </c>
    </row>
    <row r="130" spans="1:8" ht="17.149999999999999" customHeight="1" x14ac:dyDescent="0.25">
      <c r="A130" s="1"/>
      <c r="B130" s="7" t="s">
        <v>87</v>
      </c>
      <c r="H130" s="8"/>
    </row>
    <row r="131" spans="1:8" ht="17.149999999999999" customHeight="1" x14ac:dyDescent="0.25">
      <c r="A131" s="1"/>
      <c r="B131" t="s">
        <v>88</v>
      </c>
      <c r="H131" s="8"/>
    </row>
    <row r="132" spans="1:8" ht="17.149999999999999" customHeight="1" x14ac:dyDescent="0.35">
      <c r="A132" s="1"/>
      <c r="B132" s="24" t="s">
        <v>89</v>
      </c>
      <c r="E132" s="45" t="str">
        <f>+'Budget Information'!$B$2</f>
        <v>Type your Community's name here</v>
      </c>
      <c r="H132" s="23"/>
    </row>
    <row r="133" spans="1:8" ht="17.149999999999999" customHeight="1" x14ac:dyDescent="0.25">
      <c r="A133" s="1"/>
      <c r="D133" s="9" t="s">
        <v>90</v>
      </c>
      <c r="E133" s="46"/>
      <c r="G133" s="10"/>
      <c r="H133" s="8"/>
    </row>
    <row r="134" spans="1:8" ht="17.149999999999999" customHeight="1" x14ac:dyDescent="0.25">
      <c r="A134" s="18"/>
      <c r="B134" s="11" t="s">
        <v>91</v>
      </c>
      <c r="C134" s="11" t="s">
        <v>91</v>
      </c>
      <c r="D134" s="11" t="s">
        <v>92</v>
      </c>
      <c r="E134" s="47"/>
      <c r="F134" s="11" t="s">
        <v>91</v>
      </c>
      <c r="G134" s="11" t="s">
        <v>93</v>
      </c>
      <c r="H134" s="12"/>
    </row>
    <row r="135" spans="1:8" ht="17.149999999999999" customHeight="1" thickBot="1" x14ac:dyDescent="0.35">
      <c r="A135" s="5" t="s">
        <v>76</v>
      </c>
      <c r="B135" s="2" t="s">
        <v>77</v>
      </c>
      <c r="C135" s="2" t="s">
        <v>78</v>
      </c>
      <c r="D135" s="21" t="s">
        <v>79</v>
      </c>
      <c r="E135" s="42"/>
      <c r="F135" s="2" t="s">
        <v>80</v>
      </c>
      <c r="G135" s="5" t="s">
        <v>81</v>
      </c>
      <c r="H135" s="6" t="s">
        <v>82</v>
      </c>
    </row>
    <row r="136" spans="1:8" ht="17.149999999999999" customHeight="1" thickBot="1" x14ac:dyDescent="0.35">
      <c r="A136" s="17">
        <v>111</v>
      </c>
      <c r="B136" s="50"/>
      <c r="C136" s="50"/>
      <c r="D136" s="51"/>
      <c r="E136" s="52"/>
      <c r="F136" s="50"/>
      <c r="G136" s="2" t="s">
        <v>83</v>
      </c>
      <c r="H136" s="53"/>
    </row>
    <row r="137" spans="1:8" ht="17.149999999999999" customHeight="1" thickBot="1" x14ac:dyDescent="0.35">
      <c r="A137" s="1" t="s">
        <v>84</v>
      </c>
      <c r="B137" s="38"/>
      <c r="C137" s="38"/>
      <c r="D137" s="38"/>
      <c r="E137" s="43"/>
      <c r="F137" s="34"/>
      <c r="G137" s="21" t="s">
        <v>14</v>
      </c>
      <c r="H137" s="54"/>
    </row>
    <row r="138" spans="1:8" ht="17.149999999999999" customHeight="1" thickBot="1" x14ac:dyDescent="0.35">
      <c r="A138" s="1"/>
      <c r="B138" s="38"/>
      <c r="C138" s="38"/>
      <c r="D138" s="38"/>
      <c r="E138" s="43"/>
      <c r="F138" s="34"/>
      <c r="G138" s="21" t="s">
        <v>15</v>
      </c>
      <c r="H138" s="54"/>
    </row>
    <row r="139" spans="1:8" ht="17.149999999999999" customHeight="1" thickBot="1" x14ac:dyDescent="0.35">
      <c r="A139" s="1"/>
      <c r="B139" s="38"/>
      <c r="C139" s="38"/>
      <c r="D139" s="38"/>
      <c r="E139" s="43"/>
      <c r="F139" s="34"/>
      <c r="G139" s="21" t="s">
        <v>16</v>
      </c>
      <c r="H139" s="54"/>
    </row>
    <row r="140" spans="1:8" ht="17.149999999999999" customHeight="1" thickBot="1" x14ac:dyDescent="0.35">
      <c r="A140" s="1"/>
      <c r="B140" s="38"/>
      <c r="C140" s="38"/>
      <c r="D140" s="38"/>
      <c r="E140" s="43"/>
      <c r="F140" s="34"/>
      <c r="G140" s="21" t="s">
        <v>85</v>
      </c>
      <c r="H140" s="54"/>
    </row>
    <row r="141" spans="1:8" ht="17.149999999999999" customHeight="1" thickBot="1" x14ac:dyDescent="0.35">
      <c r="A141" s="5"/>
      <c r="B141" s="38"/>
      <c r="C141" s="38"/>
      <c r="D141" s="38"/>
      <c r="E141" s="43"/>
      <c r="F141" s="34"/>
      <c r="G141" t="s">
        <v>57</v>
      </c>
      <c r="H141" s="54"/>
    </row>
    <row r="142" spans="1:8" ht="17.149999999999999" customHeight="1" thickBot="1" x14ac:dyDescent="0.35">
      <c r="A142" s="1"/>
      <c r="B142" s="39"/>
      <c r="C142" s="39"/>
      <c r="D142" s="39"/>
      <c r="E142" s="44"/>
      <c r="F142" s="37"/>
      <c r="G142" s="30" t="s">
        <v>86</v>
      </c>
      <c r="H142" s="28">
        <f>SUM(H136:H141)</f>
        <v>0</v>
      </c>
    </row>
    <row r="143" spans="1:8" ht="17.149999999999999" customHeight="1" x14ac:dyDescent="0.25">
      <c r="A143" s="1"/>
      <c r="B143" s="7" t="s">
        <v>87</v>
      </c>
      <c r="H143" s="8"/>
    </row>
    <row r="144" spans="1:8" ht="17.149999999999999" customHeight="1" x14ac:dyDescent="0.25">
      <c r="A144" s="1"/>
      <c r="B144" t="s">
        <v>88</v>
      </c>
      <c r="H144" s="8"/>
    </row>
    <row r="145" spans="1:8" ht="17.149999999999999" customHeight="1" x14ac:dyDescent="0.35">
      <c r="A145" s="1"/>
      <c r="B145" s="24" t="s">
        <v>89</v>
      </c>
      <c r="E145" s="45" t="str">
        <f>+'Budget Information'!$B$2</f>
        <v>Type your Community's name here</v>
      </c>
      <c r="H145" s="23"/>
    </row>
    <row r="146" spans="1:8" ht="17.149999999999999" customHeight="1" x14ac:dyDescent="0.25">
      <c r="A146" s="1"/>
      <c r="D146" s="9" t="s">
        <v>90</v>
      </c>
      <c r="E146" s="46"/>
      <c r="G146" s="10"/>
      <c r="H146" s="8"/>
    </row>
    <row r="147" spans="1:8" ht="17.149999999999999" customHeight="1" x14ac:dyDescent="0.25">
      <c r="A147" s="16"/>
      <c r="B147" s="13"/>
      <c r="C147" s="13"/>
      <c r="D147" s="13"/>
      <c r="E147" s="41"/>
      <c r="F147" s="13"/>
      <c r="G147" s="13"/>
      <c r="H147" s="14"/>
    </row>
    <row r="148" spans="1:8" ht="17.149999999999999" customHeight="1" thickBot="1" x14ac:dyDescent="0.35">
      <c r="A148" s="5" t="s">
        <v>76</v>
      </c>
      <c r="B148" s="2" t="s">
        <v>77</v>
      </c>
      <c r="C148" s="2" t="s">
        <v>78</v>
      </c>
      <c r="D148" s="21" t="s">
        <v>79</v>
      </c>
      <c r="E148" s="42"/>
      <c r="F148" s="2" t="s">
        <v>80</v>
      </c>
      <c r="G148" s="5" t="s">
        <v>81</v>
      </c>
      <c r="H148" s="6" t="s">
        <v>82</v>
      </c>
    </row>
    <row r="149" spans="1:8" ht="17.149999999999999" customHeight="1" thickBot="1" x14ac:dyDescent="0.35">
      <c r="A149" s="17">
        <v>112</v>
      </c>
      <c r="B149" s="50"/>
      <c r="C149" s="50"/>
      <c r="D149" s="51"/>
      <c r="E149" s="52"/>
      <c r="F149" s="50"/>
      <c r="G149" s="2" t="s">
        <v>83</v>
      </c>
      <c r="H149" s="53"/>
    </row>
    <row r="150" spans="1:8" ht="17.149999999999999" customHeight="1" thickBot="1" x14ac:dyDescent="0.35">
      <c r="A150" s="1" t="s">
        <v>84</v>
      </c>
      <c r="B150" s="38"/>
      <c r="C150" s="38"/>
      <c r="D150" s="38"/>
      <c r="E150" s="43"/>
      <c r="F150" s="34"/>
      <c r="G150" s="21" t="s">
        <v>14</v>
      </c>
      <c r="H150" s="54"/>
    </row>
    <row r="151" spans="1:8" ht="17.149999999999999" customHeight="1" thickBot="1" x14ac:dyDescent="0.35">
      <c r="A151" s="1"/>
      <c r="B151" s="38"/>
      <c r="C151" s="38"/>
      <c r="D151" s="38"/>
      <c r="E151" s="43"/>
      <c r="F151" s="34"/>
      <c r="G151" s="21" t="s">
        <v>15</v>
      </c>
      <c r="H151" s="54"/>
    </row>
    <row r="152" spans="1:8" ht="17.149999999999999" customHeight="1" thickBot="1" x14ac:dyDescent="0.35">
      <c r="A152" s="1"/>
      <c r="B152" s="38"/>
      <c r="C152" s="38"/>
      <c r="D152" s="38"/>
      <c r="E152" s="43"/>
      <c r="F152" s="34"/>
      <c r="G152" s="21" t="s">
        <v>16</v>
      </c>
      <c r="H152" s="54"/>
    </row>
    <row r="153" spans="1:8" ht="17.149999999999999" customHeight="1" thickBot="1" x14ac:dyDescent="0.35">
      <c r="A153" s="1"/>
      <c r="B153" s="38"/>
      <c r="C153" s="38"/>
      <c r="D153" s="38"/>
      <c r="E153" s="43"/>
      <c r="F153" s="34"/>
      <c r="G153" s="21" t="s">
        <v>85</v>
      </c>
      <c r="H153" s="54"/>
    </row>
    <row r="154" spans="1:8" ht="17.149999999999999" customHeight="1" thickBot="1" x14ac:dyDescent="0.35">
      <c r="A154" s="5"/>
      <c r="B154" s="38"/>
      <c r="C154" s="38"/>
      <c r="D154" s="38"/>
      <c r="E154" s="43"/>
      <c r="F154" s="34"/>
      <c r="G154" t="s">
        <v>57</v>
      </c>
      <c r="H154" s="54"/>
    </row>
    <row r="155" spans="1:8" ht="17.149999999999999" customHeight="1" thickBot="1" x14ac:dyDescent="0.35">
      <c r="A155" s="1"/>
      <c r="B155" s="39"/>
      <c r="C155" s="39"/>
      <c r="D155" s="39"/>
      <c r="E155" s="44"/>
      <c r="F155" s="37"/>
      <c r="G155" s="30" t="s">
        <v>86</v>
      </c>
      <c r="H155" s="28">
        <f>SUM(H149:H154)</f>
        <v>0</v>
      </c>
    </row>
    <row r="156" spans="1:8" ht="17.149999999999999" customHeight="1" x14ac:dyDescent="0.25">
      <c r="A156" s="1"/>
      <c r="B156" s="7" t="s">
        <v>87</v>
      </c>
      <c r="H156" s="8"/>
    </row>
    <row r="157" spans="1:8" ht="17.149999999999999" customHeight="1" x14ac:dyDescent="0.25">
      <c r="A157" s="1"/>
      <c r="B157" t="s">
        <v>88</v>
      </c>
      <c r="H157" s="8"/>
    </row>
    <row r="158" spans="1:8" ht="17.149999999999999" customHeight="1" x14ac:dyDescent="0.35">
      <c r="A158" s="1"/>
      <c r="B158" s="24" t="s">
        <v>89</v>
      </c>
      <c r="E158" s="45" t="str">
        <f>+'Budget Information'!$B$2</f>
        <v>Type your Community's name here</v>
      </c>
      <c r="H158" s="23"/>
    </row>
    <row r="159" spans="1:8" ht="17.149999999999999" customHeight="1" x14ac:dyDescent="0.25">
      <c r="A159" s="1"/>
      <c r="D159" s="9" t="s">
        <v>90</v>
      </c>
      <c r="E159" s="46"/>
      <c r="G159" s="10"/>
      <c r="H159" s="8"/>
    </row>
    <row r="160" spans="1:8" ht="17.149999999999999" customHeight="1" x14ac:dyDescent="0.25">
      <c r="A160" s="16"/>
      <c r="B160" s="13"/>
      <c r="C160" s="13"/>
      <c r="D160" s="19"/>
      <c r="E160" s="48"/>
      <c r="F160" s="13"/>
      <c r="G160" s="20"/>
      <c r="H160" s="15"/>
    </row>
    <row r="161" spans="1:8" ht="17.149999999999999" customHeight="1" x14ac:dyDescent="0.25">
      <c r="A161" s="16"/>
      <c r="B161" s="13"/>
      <c r="C161" s="13"/>
      <c r="D161" s="13"/>
      <c r="E161" s="41"/>
      <c r="F161" s="13"/>
      <c r="G161" s="13"/>
      <c r="H161" s="15"/>
    </row>
    <row r="162" spans="1:8" ht="17.149999999999999" customHeight="1" thickBot="1" x14ac:dyDescent="0.35">
      <c r="A162" s="5" t="s">
        <v>76</v>
      </c>
      <c r="B162" s="2" t="s">
        <v>77</v>
      </c>
      <c r="C162" s="2" t="s">
        <v>78</v>
      </c>
      <c r="D162" s="21" t="s">
        <v>79</v>
      </c>
      <c r="E162" s="42"/>
      <c r="F162" s="2" t="s">
        <v>80</v>
      </c>
      <c r="G162" s="5" t="s">
        <v>81</v>
      </c>
      <c r="H162" s="6" t="s">
        <v>82</v>
      </c>
    </row>
    <row r="163" spans="1:8" ht="17.149999999999999" customHeight="1" thickBot="1" x14ac:dyDescent="0.35">
      <c r="A163" s="17">
        <v>113</v>
      </c>
      <c r="B163" s="50"/>
      <c r="C163" s="50"/>
      <c r="D163" s="51"/>
      <c r="E163" s="52"/>
      <c r="F163" s="50"/>
      <c r="G163" s="2" t="s">
        <v>83</v>
      </c>
      <c r="H163" s="53"/>
    </row>
    <row r="164" spans="1:8" ht="17.149999999999999" customHeight="1" thickBot="1" x14ac:dyDescent="0.35">
      <c r="A164" s="1" t="s">
        <v>84</v>
      </c>
      <c r="B164" s="38"/>
      <c r="C164" s="38"/>
      <c r="D164" s="38"/>
      <c r="E164" s="43"/>
      <c r="F164" s="34"/>
      <c r="G164" s="21" t="s">
        <v>14</v>
      </c>
      <c r="H164" s="54"/>
    </row>
    <row r="165" spans="1:8" ht="17.149999999999999" customHeight="1" thickBot="1" x14ac:dyDescent="0.35">
      <c r="A165" s="1"/>
      <c r="B165" s="38"/>
      <c r="C165" s="38"/>
      <c r="D165" s="38"/>
      <c r="E165" s="43"/>
      <c r="F165" s="34"/>
      <c r="G165" s="21" t="s">
        <v>15</v>
      </c>
      <c r="H165" s="54"/>
    </row>
    <row r="166" spans="1:8" ht="17.149999999999999" customHeight="1" thickBot="1" x14ac:dyDescent="0.35">
      <c r="A166" s="1"/>
      <c r="B166" s="38"/>
      <c r="C166" s="38"/>
      <c r="D166" s="38"/>
      <c r="E166" s="43"/>
      <c r="F166" s="34"/>
      <c r="G166" s="21" t="s">
        <v>16</v>
      </c>
      <c r="H166" s="54"/>
    </row>
    <row r="167" spans="1:8" ht="17.149999999999999" customHeight="1" thickBot="1" x14ac:dyDescent="0.35">
      <c r="A167" s="1"/>
      <c r="B167" s="38"/>
      <c r="C167" s="38"/>
      <c r="D167" s="38"/>
      <c r="E167" s="43"/>
      <c r="F167" s="34"/>
      <c r="G167" s="21" t="s">
        <v>85</v>
      </c>
      <c r="H167" s="54"/>
    </row>
    <row r="168" spans="1:8" ht="17.149999999999999" customHeight="1" thickBot="1" x14ac:dyDescent="0.35">
      <c r="A168" s="5"/>
      <c r="B168" s="38"/>
      <c r="C168" s="38"/>
      <c r="D168" s="38"/>
      <c r="E168" s="43"/>
      <c r="F168" s="34"/>
      <c r="G168" t="s">
        <v>57</v>
      </c>
      <c r="H168" s="54"/>
    </row>
    <row r="169" spans="1:8" ht="17.149999999999999" customHeight="1" thickBot="1" x14ac:dyDescent="0.35">
      <c r="A169" s="1"/>
      <c r="B169" s="39"/>
      <c r="C169" s="39"/>
      <c r="D169" s="39"/>
      <c r="E169" s="44"/>
      <c r="F169" s="37"/>
      <c r="G169" s="30" t="s">
        <v>86</v>
      </c>
      <c r="H169" s="28">
        <f>SUM(H163:H168)</f>
        <v>0</v>
      </c>
    </row>
    <row r="170" spans="1:8" ht="17.149999999999999" customHeight="1" x14ac:dyDescent="0.25">
      <c r="A170" s="1"/>
      <c r="B170" s="7" t="s">
        <v>87</v>
      </c>
      <c r="H170" s="8"/>
    </row>
    <row r="171" spans="1:8" ht="17.149999999999999" customHeight="1" x14ac:dyDescent="0.25">
      <c r="A171" s="1"/>
      <c r="B171" t="s">
        <v>88</v>
      </c>
      <c r="H171" s="8"/>
    </row>
    <row r="172" spans="1:8" ht="17.149999999999999" customHeight="1" x14ac:dyDescent="0.35">
      <c r="A172" s="1"/>
      <c r="B172" s="24" t="s">
        <v>89</v>
      </c>
      <c r="E172" s="45" t="str">
        <f>+'Budget Information'!$B$2</f>
        <v>Type your Community's name here</v>
      </c>
      <c r="H172" s="23"/>
    </row>
    <row r="173" spans="1:8" ht="17.149999999999999" customHeight="1" x14ac:dyDescent="0.25">
      <c r="A173" s="1"/>
      <c r="D173" s="9" t="s">
        <v>90</v>
      </c>
      <c r="E173" s="46"/>
      <c r="G173" s="10"/>
      <c r="H173" s="8"/>
    </row>
    <row r="174" spans="1:8" ht="17.149999999999999" customHeight="1" x14ac:dyDescent="0.25">
      <c r="A174" s="18" t="s">
        <v>94</v>
      </c>
      <c r="B174" s="11" t="s">
        <v>91</v>
      </c>
      <c r="C174" s="11" t="s">
        <v>91</v>
      </c>
      <c r="D174" s="11" t="s">
        <v>92</v>
      </c>
      <c r="E174" s="47"/>
      <c r="F174" s="11" t="s">
        <v>91</v>
      </c>
      <c r="G174" s="11" t="s">
        <v>93</v>
      </c>
      <c r="H174" s="12"/>
    </row>
    <row r="175" spans="1:8" ht="17.149999999999999" customHeight="1" thickBot="1" x14ac:dyDescent="0.35">
      <c r="A175" s="5" t="s">
        <v>76</v>
      </c>
      <c r="B175" s="2" t="s">
        <v>77</v>
      </c>
      <c r="C175" s="2" t="s">
        <v>78</v>
      </c>
      <c r="D175" s="21" t="s">
        <v>79</v>
      </c>
      <c r="E175" s="42"/>
      <c r="F175" s="2" t="s">
        <v>80</v>
      </c>
      <c r="G175" s="5" t="s">
        <v>81</v>
      </c>
      <c r="H175" s="6" t="s">
        <v>82</v>
      </c>
    </row>
    <row r="176" spans="1:8" ht="17.149999999999999" customHeight="1" thickBot="1" x14ac:dyDescent="0.35">
      <c r="A176" s="17">
        <v>114</v>
      </c>
      <c r="B176" s="50"/>
      <c r="C176" s="50"/>
      <c r="D176" s="51"/>
      <c r="E176" s="52"/>
      <c r="F176" s="50"/>
      <c r="G176" s="2" t="s">
        <v>83</v>
      </c>
      <c r="H176" s="53"/>
    </row>
    <row r="177" spans="1:8" ht="17.149999999999999" customHeight="1" thickBot="1" x14ac:dyDescent="0.35">
      <c r="A177" s="1" t="s">
        <v>84</v>
      </c>
      <c r="B177" s="38"/>
      <c r="C177" s="38"/>
      <c r="D177" s="38"/>
      <c r="E177" s="43"/>
      <c r="F177" s="34"/>
      <c r="G177" s="21" t="s">
        <v>14</v>
      </c>
      <c r="H177" s="54"/>
    </row>
    <row r="178" spans="1:8" ht="17.149999999999999" customHeight="1" thickBot="1" x14ac:dyDescent="0.35">
      <c r="A178" s="1"/>
      <c r="B178" s="38"/>
      <c r="C178" s="38"/>
      <c r="D178" s="38"/>
      <c r="E178" s="43"/>
      <c r="F178" s="34"/>
      <c r="G178" s="21" t="s">
        <v>15</v>
      </c>
      <c r="H178" s="54"/>
    </row>
    <row r="179" spans="1:8" ht="17.149999999999999" customHeight="1" thickBot="1" x14ac:dyDescent="0.35">
      <c r="A179" s="1"/>
      <c r="B179" s="38"/>
      <c r="C179" s="38"/>
      <c r="D179" s="38"/>
      <c r="E179" s="43"/>
      <c r="F179" s="34"/>
      <c r="G179" s="21" t="s">
        <v>16</v>
      </c>
      <c r="H179" s="54"/>
    </row>
    <row r="180" spans="1:8" ht="17.149999999999999" customHeight="1" thickBot="1" x14ac:dyDescent="0.35">
      <c r="A180" s="1"/>
      <c r="B180" s="38"/>
      <c r="C180" s="38"/>
      <c r="D180" s="38"/>
      <c r="E180" s="43"/>
      <c r="F180" s="34"/>
      <c r="G180" s="21" t="s">
        <v>85</v>
      </c>
      <c r="H180" s="54"/>
    </row>
    <row r="181" spans="1:8" ht="17.149999999999999" customHeight="1" thickBot="1" x14ac:dyDescent="0.35">
      <c r="A181" s="5"/>
      <c r="B181" s="38"/>
      <c r="C181" s="38"/>
      <c r="D181" s="38"/>
      <c r="E181" s="43"/>
      <c r="F181" s="34"/>
      <c r="G181" t="s">
        <v>57</v>
      </c>
      <c r="H181" s="54"/>
    </row>
    <row r="182" spans="1:8" ht="17.149999999999999" customHeight="1" thickBot="1" x14ac:dyDescent="0.35">
      <c r="A182" s="1"/>
      <c r="B182" s="39"/>
      <c r="C182" s="39"/>
      <c r="D182" s="39"/>
      <c r="E182" s="44"/>
      <c r="F182" s="37"/>
      <c r="G182" s="30" t="s">
        <v>86</v>
      </c>
      <c r="H182" s="28">
        <f>SUM(H176:H181)</f>
        <v>0</v>
      </c>
    </row>
    <row r="183" spans="1:8" ht="17.149999999999999" customHeight="1" x14ac:dyDescent="0.25">
      <c r="A183" s="1"/>
      <c r="B183" s="7" t="s">
        <v>87</v>
      </c>
      <c r="H183" s="8"/>
    </row>
    <row r="184" spans="1:8" ht="17.149999999999999" customHeight="1" x14ac:dyDescent="0.25">
      <c r="A184" s="1"/>
      <c r="B184" t="s">
        <v>88</v>
      </c>
      <c r="H184" s="8"/>
    </row>
    <row r="185" spans="1:8" ht="17.149999999999999" customHeight="1" x14ac:dyDescent="0.35">
      <c r="A185" s="1"/>
      <c r="B185" s="24" t="s">
        <v>89</v>
      </c>
      <c r="E185" s="45" t="str">
        <f>+'Budget Information'!$B$2</f>
        <v>Type your Community's name here</v>
      </c>
      <c r="H185" s="23"/>
    </row>
    <row r="186" spans="1:8" ht="17.149999999999999" customHeight="1" x14ac:dyDescent="0.25">
      <c r="A186" s="1"/>
      <c r="D186" s="9" t="s">
        <v>90</v>
      </c>
      <c r="E186" s="46"/>
      <c r="G186" s="10"/>
      <c r="H186" s="8"/>
    </row>
    <row r="187" spans="1:8" ht="17.149999999999999" customHeight="1" x14ac:dyDescent="0.25">
      <c r="A187" s="18"/>
      <c r="B187" s="13"/>
      <c r="C187" s="13"/>
      <c r="D187" s="13"/>
      <c r="E187" s="41"/>
      <c r="F187" s="13"/>
      <c r="G187" s="13"/>
      <c r="H187" s="14"/>
    </row>
    <row r="188" spans="1:8" ht="17.149999999999999" customHeight="1" thickBot="1" x14ac:dyDescent="0.35">
      <c r="A188" s="5" t="s">
        <v>76</v>
      </c>
      <c r="B188" s="2" t="s">
        <v>77</v>
      </c>
      <c r="C188" s="2" t="s">
        <v>78</v>
      </c>
      <c r="D188" s="21" t="s">
        <v>79</v>
      </c>
      <c r="E188" s="42"/>
      <c r="F188" s="2" t="s">
        <v>80</v>
      </c>
      <c r="G188" s="5" t="s">
        <v>81</v>
      </c>
      <c r="H188" s="6" t="s">
        <v>82</v>
      </c>
    </row>
    <row r="189" spans="1:8" ht="17.149999999999999" customHeight="1" thickBot="1" x14ac:dyDescent="0.35">
      <c r="A189" s="17">
        <v>115</v>
      </c>
      <c r="B189" s="50"/>
      <c r="C189" s="50"/>
      <c r="D189" s="51"/>
      <c r="E189" s="52"/>
      <c r="F189" s="50"/>
      <c r="G189" s="2" t="s">
        <v>83</v>
      </c>
      <c r="H189" s="53"/>
    </row>
    <row r="190" spans="1:8" ht="17.149999999999999" customHeight="1" thickBot="1" x14ac:dyDescent="0.35">
      <c r="A190" s="1" t="s">
        <v>84</v>
      </c>
      <c r="B190" s="40"/>
      <c r="C190" s="38"/>
      <c r="D190" s="38"/>
      <c r="E190" s="43"/>
      <c r="F190" s="34"/>
      <c r="G190" s="21" t="s">
        <v>14</v>
      </c>
      <c r="H190" s="54"/>
    </row>
    <row r="191" spans="1:8" ht="17.149999999999999" customHeight="1" thickBot="1" x14ac:dyDescent="0.35">
      <c r="A191" s="1"/>
      <c r="B191" s="38"/>
      <c r="C191" s="38"/>
      <c r="D191" s="38"/>
      <c r="E191" s="43"/>
      <c r="F191" s="34"/>
      <c r="G191" s="21" t="s">
        <v>15</v>
      </c>
      <c r="H191" s="54"/>
    </row>
    <row r="192" spans="1:8" ht="17.149999999999999" customHeight="1" thickBot="1" x14ac:dyDescent="0.35">
      <c r="A192" s="1"/>
      <c r="B192" s="38"/>
      <c r="C192" s="38"/>
      <c r="D192" s="38"/>
      <c r="E192" s="43"/>
      <c r="F192" s="34"/>
      <c r="G192" s="21" t="s">
        <v>16</v>
      </c>
      <c r="H192" s="54"/>
    </row>
    <row r="193" spans="1:8" ht="17.149999999999999" customHeight="1" thickBot="1" x14ac:dyDescent="0.35">
      <c r="A193" s="1"/>
      <c r="B193" s="38"/>
      <c r="C193" s="38"/>
      <c r="D193" s="38"/>
      <c r="E193" s="43"/>
      <c r="F193" s="34"/>
      <c r="G193" s="21" t="s">
        <v>85</v>
      </c>
      <c r="H193" s="54"/>
    </row>
    <row r="194" spans="1:8" ht="17.149999999999999" customHeight="1" thickBot="1" x14ac:dyDescent="0.35">
      <c r="A194" s="5"/>
      <c r="B194" s="38"/>
      <c r="C194" s="38"/>
      <c r="D194" s="38"/>
      <c r="E194" s="43"/>
      <c r="F194" s="34"/>
      <c r="G194" t="s">
        <v>57</v>
      </c>
      <c r="H194" s="54"/>
    </row>
    <row r="195" spans="1:8" ht="17.149999999999999" customHeight="1" thickBot="1" x14ac:dyDescent="0.35">
      <c r="A195" s="1"/>
      <c r="B195" s="39"/>
      <c r="C195" s="39"/>
      <c r="D195" s="39"/>
      <c r="E195" s="44"/>
      <c r="F195" s="37"/>
      <c r="G195" s="30" t="s">
        <v>86</v>
      </c>
      <c r="H195" s="28">
        <f>SUM(H189:H194)</f>
        <v>0</v>
      </c>
    </row>
    <row r="196" spans="1:8" ht="17.149999999999999" customHeight="1" x14ac:dyDescent="0.25">
      <c r="A196" s="1"/>
      <c r="B196" s="7" t="s">
        <v>87</v>
      </c>
      <c r="H196" s="8"/>
    </row>
    <row r="197" spans="1:8" ht="17.149999999999999" customHeight="1" x14ac:dyDescent="0.25">
      <c r="A197" s="1"/>
      <c r="B197" t="s">
        <v>88</v>
      </c>
      <c r="H197" s="8"/>
    </row>
    <row r="198" spans="1:8" ht="17.149999999999999" customHeight="1" x14ac:dyDescent="0.35">
      <c r="A198" s="1"/>
      <c r="B198" s="24" t="s">
        <v>89</v>
      </c>
      <c r="E198" s="45" t="str">
        <f>+'Budget Information'!$B$2</f>
        <v>Type your Community's name here</v>
      </c>
      <c r="H198" s="23"/>
    </row>
    <row r="199" spans="1:8" ht="17.149999999999999" customHeight="1" x14ac:dyDescent="0.25">
      <c r="A199" s="1"/>
      <c r="D199" s="9" t="s">
        <v>90</v>
      </c>
      <c r="E199" s="46"/>
      <c r="G199" s="10"/>
      <c r="H199" s="8"/>
    </row>
    <row r="200" spans="1:8" ht="17.149999999999999" customHeight="1" x14ac:dyDescent="0.25">
      <c r="A200" s="16"/>
      <c r="B200" s="13"/>
      <c r="C200" s="13"/>
      <c r="D200" s="19"/>
      <c r="E200" s="48"/>
      <c r="F200" s="13"/>
      <c r="G200" s="20"/>
      <c r="H200" s="15"/>
    </row>
    <row r="201" spans="1:8" ht="17.149999999999999" customHeight="1" x14ac:dyDescent="0.25">
      <c r="A201" s="16"/>
      <c r="B201" s="13"/>
      <c r="C201" s="13"/>
      <c r="D201" s="13"/>
      <c r="E201" s="41"/>
      <c r="F201" s="13"/>
      <c r="G201" s="13"/>
      <c r="H201" s="15"/>
    </row>
    <row r="202" spans="1:8" ht="17.149999999999999" customHeight="1" thickBot="1" x14ac:dyDescent="0.35">
      <c r="A202" s="5" t="s">
        <v>76</v>
      </c>
      <c r="B202" s="2" t="s">
        <v>77</v>
      </c>
      <c r="C202" s="2" t="s">
        <v>78</v>
      </c>
      <c r="D202" s="21" t="s">
        <v>79</v>
      </c>
      <c r="E202" s="42"/>
      <c r="F202" s="2" t="s">
        <v>80</v>
      </c>
      <c r="G202" s="5" t="s">
        <v>81</v>
      </c>
      <c r="H202" s="6" t="s">
        <v>82</v>
      </c>
    </row>
    <row r="203" spans="1:8" ht="17.149999999999999" customHeight="1" thickBot="1" x14ac:dyDescent="0.35">
      <c r="A203" s="17">
        <v>116</v>
      </c>
      <c r="B203" s="50"/>
      <c r="C203" s="50"/>
      <c r="D203" s="51"/>
      <c r="E203" s="52"/>
      <c r="F203" s="50"/>
      <c r="G203" s="2" t="s">
        <v>83</v>
      </c>
      <c r="H203" s="53"/>
    </row>
    <row r="204" spans="1:8" ht="17.149999999999999" customHeight="1" thickBot="1" x14ac:dyDescent="0.35">
      <c r="A204" s="1" t="s">
        <v>84</v>
      </c>
      <c r="B204" s="38"/>
      <c r="C204" s="38"/>
      <c r="D204" s="38"/>
      <c r="E204" s="43"/>
      <c r="F204" s="34"/>
      <c r="G204" s="21" t="s">
        <v>14</v>
      </c>
      <c r="H204" s="54"/>
    </row>
    <row r="205" spans="1:8" ht="17.149999999999999" customHeight="1" thickBot="1" x14ac:dyDescent="0.35">
      <c r="A205" s="1"/>
      <c r="B205" s="38"/>
      <c r="C205" s="38"/>
      <c r="D205" s="38"/>
      <c r="E205" s="43"/>
      <c r="F205" s="34"/>
      <c r="G205" s="21" t="s">
        <v>15</v>
      </c>
      <c r="H205" s="54"/>
    </row>
    <row r="206" spans="1:8" ht="17.149999999999999" customHeight="1" thickBot="1" x14ac:dyDescent="0.35">
      <c r="A206" s="1"/>
      <c r="B206" s="38"/>
      <c r="C206" s="38"/>
      <c r="D206" s="38"/>
      <c r="E206" s="43"/>
      <c r="F206" s="34"/>
      <c r="G206" s="21" t="s">
        <v>16</v>
      </c>
      <c r="H206" s="54"/>
    </row>
    <row r="207" spans="1:8" ht="17.149999999999999" customHeight="1" thickBot="1" x14ac:dyDescent="0.35">
      <c r="A207" s="1"/>
      <c r="B207" s="38"/>
      <c r="C207" s="38"/>
      <c r="D207" s="38"/>
      <c r="E207" s="43"/>
      <c r="F207" s="34"/>
      <c r="G207" s="21" t="s">
        <v>85</v>
      </c>
      <c r="H207" s="54"/>
    </row>
    <row r="208" spans="1:8" ht="17.149999999999999" customHeight="1" thickBot="1" x14ac:dyDescent="0.35">
      <c r="A208" s="5"/>
      <c r="B208" s="38"/>
      <c r="C208" s="38"/>
      <c r="D208" s="38"/>
      <c r="E208" s="43"/>
      <c r="F208" s="34"/>
      <c r="G208" t="s">
        <v>57</v>
      </c>
      <c r="H208" s="54"/>
    </row>
    <row r="209" spans="1:8" ht="17.149999999999999" customHeight="1" thickBot="1" x14ac:dyDescent="0.35">
      <c r="A209" s="1"/>
      <c r="B209" s="39"/>
      <c r="C209" s="39"/>
      <c r="D209" s="39"/>
      <c r="E209" s="44"/>
      <c r="F209" s="37"/>
      <c r="G209" s="30" t="s">
        <v>86</v>
      </c>
      <c r="H209" s="28">
        <f>SUM(H203:H208)</f>
        <v>0</v>
      </c>
    </row>
    <row r="210" spans="1:8" ht="17.149999999999999" customHeight="1" x14ac:dyDescent="0.25">
      <c r="A210" s="1"/>
      <c r="B210" s="7" t="s">
        <v>87</v>
      </c>
      <c r="H210" s="8"/>
    </row>
    <row r="211" spans="1:8" ht="17.149999999999999" customHeight="1" x14ac:dyDescent="0.25">
      <c r="A211" s="1"/>
      <c r="B211" t="s">
        <v>88</v>
      </c>
      <c r="H211" s="8"/>
    </row>
    <row r="212" spans="1:8" ht="17.149999999999999" customHeight="1" x14ac:dyDescent="0.35">
      <c r="A212" s="1"/>
      <c r="B212" s="24" t="s">
        <v>89</v>
      </c>
      <c r="E212" s="45" t="str">
        <f>+'Budget Information'!$B$2</f>
        <v>Type your Community's name here</v>
      </c>
      <c r="H212" s="23"/>
    </row>
    <row r="213" spans="1:8" ht="17.149999999999999" customHeight="1" x14ac:dyDescent="0.25">
      <c r="A213" s="1"/>
      <c r="D213" s="9" t="s">
        <v>90</v>
      </c>
      <c r="E213" s="46"/>
      <c r="G213" s="10"/>
      <c r="H213" s="8"/>
    </row>
    <row r="214" spans="1:8" ht="17.149999999999999" customHeight="1" x14ac:dyDescent="0.25">
      <c r="A214" s="16"/>
      <c r="B214" s="11" t="s">
        <v>91</v>
      </c>
      <c r="C214" s="11" t="s">
        <v>91</v>
      </c>
      <c r="D214" s="11" t="s">
        <v>92</v>
      </c>
      <c r="E214" s="47"/>
      <c r="F214" s="11" t="s">
        <v>91</v>
      </c>
      <c r="G214" s="11" t="s">
        <v>93</v>
      </c>
      <c r="H214" s="12"/>
    </row>
    <row r="215" spans="1:8" ht="17.149999999999999" customHeight="1" thickBot="1" x14ac:dyDescent="0.35">
      <c r="A215" s="5" t="s">
        <v>76</v>
      </c>
      <c r="B215" s="2" t="s">
        <v>77</v>
      </c>
      <c r="C215" s="2" t="s">
        <v>78</v>
      </c>
      <c r="D215" s="21" t="s">
        <v>79</v>
      </c>
      <c r="E215" s="42"/>
      <c r="F215" s="2" t="s">
        <v>80</v>
      </c>
      <c r="G215" s="5" t="s">
        <v>81</v>
      </c>
      <c r="H215" s="6" t="s">
        <v>82</v>
      </c>
    </row>
    <row r="216" spans="1:8" ht="17.149999999999999" customHeight="1" thickBot="1" x14ac:dyDescent="0.35">
      <c r="A216" s="17">
        <v>117</v>
      </c>
      <c r="B216" s="50"/>
      <c r="C216" s="50"/>
      <c r="D216" s="51"/>
      <c r="E216" s="52"/>
      <c r="F216" s="50"/>
      <c r="G216" s="2" t="s">
        <v>83</v>
      </c>
      <c r="H216" s="53"/>
    </row>
    <row r="217" spans="1:8" ht="17.149999999999999" customHeight="1" thickBot="1" x14ac:dyDescent="0.35">
      <c r="A217" s="1" t="s">
        <v>84</v>
      </c>
      <c r="B217" s="38"/>
      <c r="C217" s="38"/>
      <c r="D217" s="38"/>
      <c r="E217" s="43"/>
      <c r="F217" s="34"/>
      <c r="G217" s="21" t="s">
        <v>14</v>
      </c>
      <c r="H217" s="54"/>
    </row>
    <row r="218" spans="1:8" ht="17.149999999999999" customHeight="1" thickBot="1" x14ac:dyDescent="0.35">
      <c r="A218" s="1"/>
      <c r="B218" s="38"/>
      <c r="C218" s="38"/>
      <c r="D218" s="38"/>
      <c r="E218" s="43"/>
      <c r="F218" s="34"/>
      <c r="G218" s="21" t="s">
        <v>15</v>
      </c>
      <c r="H218" s="54"/>
    </row>
    <row r="219" spans="1:8" ht="17.149999999999999" customHeight="1" thickBot="1" x14ac:dyDescent="0.35">
      <c r="A219" s="1"/>
      <c r="B219" s="38"/>
      <c r="C219" s="38"/>
      <c r="D219" s="38"/>
      <c r="E219" s="43"/>
      <c r="F219" s="34"/>
      <c r="G219" s="21" t="s">
        <v>16</v>
      </c>
      <c r="H219" s="54"/>
    </row>
    <row r="220" spans="1:8" ht="17.149999999999999" customHeight="1" thickBot="1" x14ac:dyDescent="0.35">
      <c r="A220" s="1"/>
      <c r="B220" s="38"/>
      <c r="C220" s="38"/>
      <c r="D220" s="38"/>
      <c r="E220" s="43"/>
      <c r="F220" s="34"/>
      <c r="G220" s="21" t="s">
        <v>85</v>
      </c>
      <c r="H220" s="54"/>
    </row>
    <row r="221" spans="1:8" ht="17.149999999999999" customHeight="1" thickBot="1" x14ac:dyDescent="0.35">
      <c r="A221" s="5"/>
      <c r="B221" s="38"/>
      <c r="C221" s="38"/>
      <c r="D221" s="38"/>
      <c r="E221" s="43"/>
      <c r="F221" s="34"/>
      <c r="G221" t="s">
        <v>57</v>
      </c>
      <c r="H221" s="54"/>
    </row>
    <row r="222" spans="1:8" ht="17.149999999999999" customHeight="1" thickBot="1" x14ac:dyDescent="0.35">
      <c r="A222" s="1"/>
      <c r="B222" s="39"/>
      <c r="C222" s="39"/>
      <c r="D222" s="39"/>
      <c r="E222" s="44"/>
      <c r="F222" s="37"/>
      <c r="G222" s="30" t="s">
        <v>86</v>
      </c>
      <c r="H222" s="28">
        <f>SUM(H216:H221)</f>
        <v>0</v>
      </c>
    </row>
    <row r="223" spans="1:8" ht="17.149999999999999" customHeight="1" x14ac:dyDescent="0.25">
      <c r="A223" s="1"/>
      <c r="B223" s="7" t="s">
        <v>87</v>
      </c>
      <c r="H223" s="8"/>
    </row>
    <row r="224" spans="1:8" ht="17.149999999999999" customHeight="1" x14ac:dyDescent="0.25">
      <c r="A224" s="1"/>
      <c r="B224" t="s">
        <v>88</v>
      </c>
      <c r="H224" s="8"/>
    </row>
    <row r="225" spans="1:8" ht="17.149999999999999" customHeight="1" x14ac:dyDescent="0.35">
      <c r="A225" s="1"/>
      <c r="B225" s="24" t="s">
        <v>89</v>
      </c>
      <c r="E225" s="45" t="str">
        <f>+'Budget Information'!$B$2</f>
        <v>Type your Community's name here</v>
      </c>
      <c r="H225" s="23"/>
    </row>
    <row r="226" spans="1:8" ht="17.149999999999999" customHeight="1" x14ac:dyDescent="0.25">
      <c r="A226" s="1"/>
      <c r="D226" s="9" t="s">
        <v>90</v>
      </c>
      <c r="E226" s="46"/>
      <c r="G226" s="10"/>
      <c r="H226" s="8"/>
    </row>
    <row r="227" spans="1:8" ht="17.149999999999999" customHeight="1" x14ac:dyDescent="0.25">
      <c r="A227" s="18" t="s">
        <v>94</v>
      </c>
      <c r="B227" s="13"/>
      <c r="C227" s="13"/>
      <c r="D227" s="13"/>
      <c r="E227" s="41"/>
      <c r="F227" s="13"/>
      <c r="G227" s="13"/>
      <c r="H227" s="14"/>
    </row>
    <row r="228" spans="1:8" ht="17.149999999999999" customHeight="1" thickBot="1" x14ac:dyDescent="0.35">
      <c r="A228" s="5" t="s">
        <v>76</v>
      </c>
      <c r="B228" s="2" t="s">
        <v>77</v>
      </c>
      <c r="C228" s="2" t="s">
        <v>78</v>
      </c>
      <c r="D228" s="21" t="s">
        <v>79</v>
      </c>
      <c r="E228" s="42"/>
      <c r="F228" s="2" t="s">
        <v>80</v>
      </c>
      <c r="G228" s="5" t="s">
        <v>81</v>
      </c>
      <c r="H228" s="6" t="s">
        <v>82</v>
      </c>
    </row>
    <row r="229" spans="1:8" ht="17.149999999999999" customHeight="1" thickBot="1" x14ac:dyDescent="0.35">
      <c r="A229" s="17">
        <v>118</v>
      </c>
      <c r="B229" s="50"/>
      <c r="C229" s="50"/>
      <c r="D229" s="51"/>
      <c r="E229" s="52"/>
      <c r="F229" s="50"/>
      <c r="G229" s="2" t="s">
        <v>83</v>
      </c>
      <c r="H229" s="53"/>
    </row>
    <row r="230" spans="1:8" ht="17.149999999999999" customHeight="1" thickBot="1" x14ac:dyDescent="0.35">
      <c r="A230" s="1" t="s">
        <v>84</v>
      </c>
      <c r="B230" s="38"/>
      <c r="C230" s="38"/>
      <c r="D230" s="38"/>
      <c r="E230" s="43"/>
      <c r="F230" s="34"/>
      <c r="G230" s="21" t="s">
        <v>14</v>
      </c>
      <c r="H230" s="54"/>
    </row>
    <row r="231" spans="1:8" ht="17.149999999999999" customHeight="1" thickBot="1" x14ac:dyDescent="0.35">
      <c r="A231" s="1"/>
      <c r="B231" s="38"/>
      <c r="C231" s="38"/>
      <c r="D231" s="38"/>
      <c r="E231" s="43"/>
      <c r="F231" s="34"/>
      <c r="G231" s="21" t="s">
        <v>15</v>
      </c>
      <c r="H231" s="54"/>
    </row>
    <row r="232" spans="1:8" ht="17.149999999999999" customHeight="1" thickBot="1" x14ac:dyDescent="0.35">
      <c r="A232" s="1"/>
      <c r="B232" s="38"/>
      <c r="C232" s="38"/>
      <c r="D232" s="38"/>
      <c r="E232" s="43"/>
      <c r="F232" s="34"/>
      <c r="G232" s="21" t="s">
        <v>16</v>
      </c>
      <c r="H232" s="54"/>
    </row>
    <row r="233" spans="1:8" ht="17.149999999999999" customHeight="1" thickBot="1" x14ac:dyDescent="0.35">
      <c r="A233" s="1"/>
      <c r="B233" s="38"/>
      <c r="C233" s="38"/>
      <c r="D233" s="38"/>
      <c r="E233" s="43"/>
      <c r="F233" s="34"/>
      <c r="G233" s="21" t="s">
        <v>85</v>
      </c>
      <c r="H233" s="54"/>
    </row>
    <row r="234" spans="1:8" ht="17.149999999999999" customHeight="1" thickBot="1" x14ac:dyDescent="0.35">
      <c r="A234" s="5"/>
      <c r="B234" s="38"/>
      <c r="C234" s="38"/>
      <c r="D234" s="38"/>
      <c r="E234" s="43"/>
      <c r="F234" s="34"/>
      <c r="G234" t="s">
        <v>57</v>
      </c>
      <c r="H234" s="54"/>
    </row>
    <row r="235" spans="1:8" ht="17.149999999999999" customHeight="1" thickBot="1" x14ac:dyDescent="0.35">
      <c r="A235" s="1"/>
      <c r="B235" s="39"/>
      <c r="C235" s="39"/>
      <c r="D235" s="39"/>
      <c r="E235" s="44"/>
      <c r="F235" s="37"/>
      <c r="G235" s="30" t="s">
        <v>86</v>
      </c>
      <c r="H235" s="28">
        <f>SUM(H229:H234)</f>
        <v>0</v>
      </c>
    </row>
    <row r="236" spans="1:8" ht="17.149999999999999" customHeight="1" x14ac:dyDescent="0.25">
      <c r="A236" s="1"/>
      <c r="B236" s="7" t="s">
        <v>87</v>
      </c>
      <c r="H236" s="8"/>
    </row>
    <row r="237" spans="1:8" ht="17.149999999999999" customHeight="1" x14ac:dyDescent="0.25">
      <c r="A237" s="1"/>
      <c r="B237" t="s">
        <v>88</v>
      </c>
      <c r="H237" s="8"/>
    </row>
    <row r="238" spans="1:8" ht="17.149999999999999" customHeight="1" x14ac:dyDescent="0.35">
      <c r="A238" s="1"/>
      <c r="B238" s="24" t="s">
        <v>89</v>
      </c>
      <c r="E238" s="45" t="str">
        <f>+'Budget Information'!$B$2</f>
        <v>Type your Community's name here</v>
      </c>
      <c r="H238" s="23"/>
    </row>
    <row r="239" spans="1:8" ht="17.149999999999999" customHeight="1" x14ac:dyDescent="0.25">
      <c r="A239" s="1"/>
      <c r="D239" s="9" t="s">
        <v>90</v>
      </c>
      <c r="E239" s="46"/>
      <c r="G239" s="10"/>
      <c r="H239" s="8"/>
    </row>
    <row r="240" spans="1:8" ht="17.149999999999999" customHeight="1" x14ac:dyDescent="0.25">
      <c r="A240" s="16"/>
      <c r="B240" s="13"/>
      <c r="C240" s="13"/>
      <c r="D240" s="19"/>
      <c r="E240" s="48"/>
      <c r="F240" s="13"/>
      <c r="G240" s="20"/>
      <c r="H240" s="15"/>
    </row>
    <row r="241" spans="1:8" ht="17.149999999999999" customHeight="1" x14ac:dyDescent="0.25">
      <c r="A241" s="18"/>
      <c r="B241" s="13"/>
      <c r="C241" s="13"/>
      <c r="D241" s="13"/>
      <c r="E241" s="41"/>
      <c r="F241" s="13"/>
      <c r="G241" s="13"/>
      <c r="H241" s="15"/>
    </row>
    <row r="242" spans="1:8" ht="17.149999999999999" customHeight="1" thickBot="1" x14ac:dyDescent="0.35">
      <c r="A242" s="5" t="s">
        <v>76</v>
      </c>
      <c r="B242" s="2" t="s">
        <v>77</v>
      </c>
      <c r="C242" s="2" t="s">
        <v>78</v>
      </c>
      <c r="D242" s="21" t="s">
        <v>79</v>
      </c>
      <c r="E242" s="42"/>
      <c r="F242" s="2" t="s">
        <v>80</v>
      </c>
      <c r="G242" s="5" t="s">
        <v>81</v>
      </c>
      <c r="H242" s="6" t="s">
        <v>82</v>
      </c>
    </row>
    <row r="243" spans="1:8" ht="17.149999999999999" customHeight="1" thickBot="1" x14ac:dyDescent="0.35">
      <c r="A243" s="17">
        <v>119</v>
      </c>
      <c r="B243" s="50"/>
      <c r="C243" s="50"/>
      <c r="D243" s="51"/>
      <c r="E243" s="52"/>
      <c r="F243" s="50"/>
      <c r="G243" s="2" t="s">
        <v>83</v>
      </c>
      <c r="H243" s="53"/>
    </row>
    <row r="244" spans="1:8" ht="17.149999999999999" customHeight="1" thickBot="1" x14ac:dyDescent="0.35">
      <c r="A244" s="1" t="s">
        <v>84</v>
      </c>
      <c r="B244" s="38"/>
      <c r="C244" s="38"/>
      <c r="D244" s="38"/>
      <c r="E244" s="43"/>
      <c r="F244" s="35"/>
      <c r="G244" s="21" t="s">
        <v>14</v>
      </c>
      <c r="H244" s="54"/>
    </row>
    <row r="245" spans="1:8" ht="17.149999999999999" customHeight="1" thickBot="1" x14ac:dyDescent="0.35">
      <c r="A245" s="1"/>
      <c r="B245" s="38"/>
      <c r="C245" s="38"/>
      <c r="D245" s="38"/>
      <c r="E245" s="43"/>
      <c r="F245" s="34"/>
      <c r="G245" s="21" t="s">
        <v>15</v>
      </c>
      <c r="H245" s="54"/>
    </row>
    <row r="246" spans="1:8" ht="17.149999999999999" customHeight="1" thickBot="1" x14ac:dyDescent="0.35">
      <c r="A246" s="1"/>
      <c r="B246" s="38"/>
      <c r="C246" s="38"/>
      <c r="D246" s="38"/>
      <c r="E246" s="43"/>
      <c r="F246" s="34"/>
      <c r="G246" s="21" t="s">
        <v>16</v>
      </c>
      <c r="H246" s="54"/>
    </row>
    <row r="247" spans="1:8" ht="17.149999999999999" customHeight="1" thickBot="1" x14ac:dyDescent="0.35">
      <c r="A247" s="1"/>
      <c r="B247" s="38"/>
      <c r="C247" s="38"/>
      <c r="D247" s="38"/>
      <c r="E247" s="43"/>
      <c r="F247" s="36"/>
      <c r="G247" s="21" t="s">
        <v>85</v>
      </c>
      <c r="H247" s="54"/>
    </row>
    <row r="248" spans="1:8" ht="17.149999999999999" customHeight="1" thickBot="1" x14ac:dyDescent="0.35">
      <c r="A248" s="5"/>
      <c r="B248" s="38"/>
      <c r="C248" s="38"/>
      <c r="D248" s="38"/>
      <c r="E248" s="43"/>
      <c r="F248" s="34"/>
      <c r="G248" t="s">
        <v>57</v>
      </c>
      <c r="H248" s="54"/>
    </row>
    <row r="249" spans="1:8" ht="17.149999999999999" customHeight="1" thickBot="1" x14ac:dyDescent="0.35">
      <c r="A249" s="1"/>
      <c r="B249" s="39"/>
      <c r="C249" s="39"/>
      <c r="D249" s="39"/>
      <c r="E249" s="44"/>
      <c r="F249" s="37"/>
      <c r="G249" s="30" t="s">
        <v>86</v>
      </c>
      <c r="H249" s="28">
        <f>SUM(H243:H248)</f>
        <v>0</v>
      </c>
    </row>
    <row r="250" spans="1:8" ht="17.149999999999999" customHeight="1" x14ac:dyDescent="0.25">
      <c r="A250" s="1"/>
      <c r="B250" s="7" t="s">
        <v>87</v>
      </c>
      <c r="H250" s="8"/>
    </row>
    <row r="251" spans="1:8" ht="17.149999999999999" customHeight="1" x14ac:dyDescent="0.25">
      <c r="A251" s="1"/>
      <c r="B251" t="s">
        <v>88</v>
      </c>
      <c r="H251" s="8"/>
    </row>
    <row r="252" spans="1:8" ht="17.149999999999999" customHeight="1" x14ac:dyDescent="0.35">
      <c r="A252" s="1"/>
      <c r="B252" s="24" t="s">
        <v>89</v>
      </c>
      <c r="E252" s="45" t="str">
        <f>+'Budget Information'!$B$2</f>
        <v>Type your Community's name here</v>
      </c>
      <c r="H252" s="23"/>
    </row>
    <row r="253" spans="1:8" ht="17.149999999999999" customHeight="1" x14ac:dyDescent="0.25">
      <c r="A253" s="1"/>
      <c r="D253" s="9" t="s">
        <v>90</v>
      </c>
      <c r="E253" s="46"/>
      <c r="G253" s="10"/>
      <c r="H253" s="8"/>
    </row>
    <row r="254" spans="1:8" ht="17.149999999999999" customHeight="1" x14ac:dyDescent="0.25">
      <c r="A254" s="16"/>
      <c r="B254" s="11" t="s">
        <v>91</v>
      </c>
      <c r="C254" s="11" t="s">
        <v>91</v>
      </c>
      <c r="D254" s="11" t="s">
        <v>92</v>
      </c>
      <c r="E254" s="47"/>
      <c r="F254" s="11" t="s">
        <v>91</v>
      </c>
      <c r="G254" s="11" t="s">
        <v>93</v>
      </c>
      <c r="H254" s="12"/>
    </row>
    <row r="255" spans="1:8" ht="17.149999999999999" customHeight="1" thickBot="1" x14ac:dyDescent="0.35">
      <c r="A255" s="5" t="s">
        <v>76</v>
      </c>
      <c r="B255" s="2" t="s">
        <v>77</v>
      </c>
      <c r="C255" s="2" t="s">
        <v>78</v>
      </c>
      <c r="D255" s="21" t="s">
        <v>79</v>
      </c>
      <c r="E255" s="42"/>
      <c r="F255" s="2" t="s">
        <v>80</v>
      </c>
      <c r="G255" s="5" t="s">
        <v>81</v>
      </c>
      <c r="H255" s="6" t="s">
        <v>82</v>
      </c>
    </row>
    <row r="256" spans="1:8" ht="17.149999999999999" customHeight="1" thickBot="1" x14ac:dyDescent="0.35">
      <c r="A256" s="17">
        <v>120</v>
      </c>
      <c r="B256" s="50"/>
      <c r="C256" s="50"/>
      <c r="D256" s="51"/>
      <c r="E256" s="52"/>
      <c r="F256" s="50"/>
      <c r="G256" s="2" t="s">
        <v>83</v>
      </c>
      <c r="H256" s="53"/>
    </row>
    <row r="257" spans="1:8" ht="17.149999999999999" customHeight="1" thickBot="1" x14ac:dyDescent="0.35">
      <c r="A257" s="1" t="s">
        <v>84</v>
      </c>
      <c r="B257" s="38"/>
      <c r="C257" s="38"/>
      <c r="D257" s="38"/>
      <c r="E257" s="43"/>
      <c r="F257" s="34"/>
      <c r="G257" s="21" t="s">
        <v>14</v>
      </c>
      <c r="H257" s="54"/>
    </row>
    <row r="258" spans="1:8" ht="17.149999999999999" customHeight="1" thickBot="1" x14ac:dyDescent="0.35">
      <c r="A258" s="1"/>
      <c r="B258" s="38"/>
      <c r="C258" s="38"/>
      <c r="D258" s="38"/>
      <c r="E258" s="43"/>
      <c r="F258" s="34"/>
      <c r="G258" s="21" t="s">
        <v>15</v>
      </c>
      <c r="H258" s="54"/>
    </row>
    <row r="259" spans="1:8" ht="17.149999999999999" customHeight="1" thickBot="1" x14ac:dyDescent="0.35">
      <c r="A259" s="1"/>
      <c r="B259" s="38"/>
      <c r="C259" s="38"/>
      <c r="D259" s="38"/>
      <c r="E259" s="43"/>
      <c r="F259" s="34"/>
      <c r="G259" s="21" t="s">
        <v>16</v>
      </c>
      <c r="H259" s="54"/>
    </row>
    <row r="260" spans="1:8" ht="17.149999999999999" customHeight="1" thickBot="1" x14ac:dyDescent="0.35">
      <c r="A260" s="1"/>
      <c r="B260" s="38"/>
      <c r="C260" s="38"/>
      <c r="D260" s="38"/>
      <c r="E260" s="43"/>
      <c r="F260" s="34"/>
      <c r="G260" s="21" t="s">
        <v>85</v>
      </c>
      <c r="H260" s="54"/>
    </row>
    <row r="261" spans="1:8" ht="17.149999999999999" customHeight="1" thickBot="1" x14ac:dyDescent="0.35">
      <c r="A261" s="5"/>
      <c r="B261" s="38"/>
      <c r="C261" s="38"/>
      <c r="D261" s="38"/>
      <c r="E261" s="43"/>
      <c r="F261" s="34"/>
      <c r="G261" t="s">
        <v>57</v>
      </c>
      <c r="H261" s="54"/>
    </row>
    <row r="262" spans="1:8" ht="17.149999999999999" customHeight="1" thickBot="1" x14ac:dyDescent="0.35">
      <c r="A262" s="1"/>
      <c r="B262" s="39"/>
      <c r="C262" s="39"/>
      <c r="D262" s="39"/>
      <c r="E262" s="44"/>
      <c r="F262" s="37"/>
      <c r="G262" s="30" t="s">
        <v>86</v>
      </c>
      <c r="H262" s="28">
        <f>SUM(H256:H261)</f>
        <v>0</v>
      </c>
    </row>
    <row r="263" spans="1:8" ht="17.149999999999999" customHeight="1" x14ac:dyDescent="0.25">
      <c r="A263" s="1"/>
      <c r="B263" s="7" t="s">
        <v>87</v>
      </c>
      <c r="H263" s="8"/>
    </row>
    <row r="264" spans="1:8" ht="17.149999999999999" customHeight="1" x14ac:dyDescent="0.25">
      <c r="A264" s="1"/>
      <c r="B264" t="s">
        <v>88</v>
      </c>
      <c r="H264" s="8"/>
    </row>
    <row r="265" spans="1:8" ht="17.149999999999999" customHeight="1" x14ac:dyDescent="0.35">
      <c r="A265" s="1"/>
      <c r="B265" s="24" t="s">
        <v>89</v>
      </c>
      <c r="E265" s="45" t="str">
        <f>+'Budget Information'!$B$2</f>
        <v>Type your Community's name here</v>
      </c>
      <c r="H265" s="23"/>
    </row>
    <row r="266" spans="1:8" ht="17.149999999999999" customHeight="1" x14ac:dyDescent="0.25">
      <c r="A266" s="1"/>
      <c r="D266" s="9" t="s">
        <v>90</v>
      </c>
      <c r="E266" s="46"/>
      <c r="G266" s="10"/>
      <c r="H266" s="8"/>
    </row>
    <row r="267" spans="1:8" ht="17.149999999999999" customHeight="1" x14ac:dyDescent="0.25">
      <c r="A267" s="16"/>
      <c r="B267" s="13"/>
      <c r="C267" s="13"/>
      <c r="D267" s="13"/>
      <c r="E267" s="41"/>
      <c r="F267" s="13"/>
      <c r="G267" s="13"/>
      <c r="H267" s="14"/>
    </row>
    <row r="268" spans="1:8" ht="17.149999999999999" customHeight="1" thickBot="1" x14ac:dyDescent="0.35">
      <c r="A268" s="5" t="s">
        <v>76</v>
      </c>
      <c r="B268" s="2" t="s">
        <v>77</v>
      </c>
      <c r="C268" s="2" t="s">
        <v>78</v>
      </c>
      <c r="D268" s="21" t="s">
        <v>79</v>
      </c>
      <c r="E268" s="42"/>
      <c r="F268" s="2" t="s">
        <v>80</v>
      </c>
      <c r="G268" s="5" t="s">
        <v>81</v>
      </c>
      <c r="H268" s="6" t="s">
        <v>82</v>
      </c>
    </row>
    <row r="269" spans="1:8" ht="17.149999999999999" customHeight="1" thickBot="1" x14ac:dyDescent="0.35">
      <c r="A269" s="17">
        <v>121</v>
      </c>
      <c r="B269" s="50"/>
      <c r="C269" s="50"/>
      <c r="D269" s="51"/>
      <c r="E269" s="52"/>
      <c r="F269" s="50"/>
      <c r="G269" s="2" t="s">
        <v>83</v>
      </c>
      <c r="H269" s="53"/>
    </row>
    <row r="270" spans="1:8" ht="17.149999999999999" customHeight="1" thickBot="1" x14ac:dyDescent="0.35">
      <c r="A270" s="1" t="s">
        <v>84</v>
      </c>
      <c r="B270" s="38"/>
      <c r="C270" s="38"/>
      <c r="D270" s="38"/>
      <c r="E270" s="43"/>
      <c r="F270" s="34"/>
      <c r="G270" s="21" t="s">
        <v>14</v>
      </c>
      <c r="H270" s="54"/>
    </row>
    <row r="271" spans="1:8" ht="17.149999999999999" customHeight="1" thickBot="1" x14ac:dyDescent="0.35">
      <c r="A271" s="1"/>
      <c r="B271" s="38"/>
      <c r="C271" s="38"/>
      <c r="D271" s="38"/>
      <c r="E271" s="43"/>
      <c r="F271" s="34"/>
      <c r="G271" s="21" t="s">
        <v>15</v>
      </c>
      <c r="H271" s="54"/>
    </row>
    <row r="272" spans="1:8" ht="17.149999999999999" customHeight="1" thickBot="1" x14ac:dyDescent="0.35">
      <c r="A272" s="1"/>
      <c r="B272" s="38"/>
      <c r="C272" s="38"/>
      <c r="D272" s="38"/>
      <c r="E272" s="43"/>
      <c r="F272" s="34"/>
      <c r="G272" s="21" t="s">
        <v>16</v>
      </c>
      <c r="H272" s="54"/>
    </row>
    <row r="273" spans="1:8" ht="17.149999999999999" customHeight="1" thickBot="1" x14ac:dyDescent="0.35">
      <c r="A273" s="1"/>
      <c r="B273" s="38"/>
      <c r="C273" s="38"/>
      <c r="D273" s="38"/>
      <c r="E273" s="43"/>
      <c r="F273" s="34"/>
      <c r="G273" s="21" t="s">
        <v>85</v>
      </c>
      <c r="H273" s="54"/>
    </row>
    <row r="274" spans="1:8" ht="17.149999999999999" customHeight="1" thickBot="1" x14ac:dyDescent="0.35">
      <c r="A274" s="5"/>
      <c r="B274" s="38"/>
      <c r="C274" s="38"/>
      <c r="D274" s="38"/>
      <c r="E274" s="43"/>
      <c r="F274" s="34"/>
      <c r="G274" t="s">
        <v>57</v>
      </c>
      <c r="H274" s="54"/>
    </row>
    <row r="275" spans="1:8" ht="17.149999999999999" customHeight="1" thickBot="1" x14ac:dyDescent="0.35">
      <c r="A275" s="1"/>
      <c r="B275" s="39"/>
      <c r="C275" s="39"/>
      <c r="D275" s="39"/>
      <c r="E275" s="44"/>
      <c r="F275" s="37"/>
      <c r="G275" s="30" t="s">
        <v>86</v>
      </c>
      <c r="H275" s="28">
        <f>SUM(H269:H274)</f>
        <v>0</v>
      </c>
    </row>
    <row r="276" spans="1:8" ht="17.149999999999999" customHeight="1" x14ac:dyDescent="0.25">
      <c r="A276" s="1"/>
      <c r="B276" s="7" t="s">
        <v>87</v>
      </c>
      <c r="H276" s="8"/>
    </row>
    <row r="277" spans="1:8" ht="17.149999999999999" customHeight="1" x14ac:dyDescent="0.25">
      <c r="A277" s="1"/>
      <c r="B277" t="s">
        <v>88</v>
      </c>
      <c r="H277" s="8"/>
    </row>
    <row r="278" spans="1:8" ht="17.149999999999999" customHeight="1" x14ac:dyDescent="0.35">
      <c r="A278" s="1"/>
      <c r="B278" s="24" t="s">
        <v>89</v>
      </c>
      <c r="E278" s="45" t="str">
        <f>+'Budget Information'!$B$2</f>
        <v>Type your Community's name here</v>
      </c>
      <c r="H278" s="23"/>
    </row>
    <row r="279" spans="1:8" ht="17.149999999999999" customHeight="1" x14ac:dyDescent="0.25">
      <c r="A279" s="1"/>
      <c r="D279" s="9" t="s">
        <v>90</v>
      </c>
      <c r="E279" s="46"/>
      <c r="G279" s="10"/>
      <c r="H279" s="8"/>
    </row>
    <row r="280" spans="1:8" ht="17.149999999999999" customHeight="1" x14ac:dyDescent="0.25">
      <c r="A280" s="16"/>
      <c r="B280" s="13"/>
      <c r="C280" s="13"/>
      <c r="D280" s="19"/>
      <c r="E280" s="48"/>
      <c r="F280" s="13"/>
      <c r="G280" s="20"/>
      <c r="H280" s="15"/>
    </row>
    <row r="281" spans="1:8" ht="17.149999999999999" customHeight="1" x14ac:dyDescent="0.25">
      <c r="A281" s="18" t="s">
        <v>94</v>
      </c>
      <c r="B281" s="13"/>
      <c r="C281" s="13"/>
      <c r="D281" s="13"/>
      <c r="E281" s="41"/>
      <c r="F281" s="13"/>
      <c r="G281" s="13"/>
      <c r="H281" s="15"/>
    </row>
    <row r="282" spans="1:8" ht="17.149999999999999" customHeight="1" thickBot="1" x14ac:dyDescent="0.35">
      <c r="A282" s="5" t="s">
        <v>76</v>
      </c>
      <c r="B282" s="2" t="s">
        <v>77</v>
      </c>
      <c r="C282" s="2" t="s">
        <v>78</v>
      </c>
      <c r="D282" s="21" t="s">
        <v>79</v>
      </c>
      <c r="E282" s="42"/>
      <c r="F282" s="2" t="s">
        <v>80</v>
      </c>
      <c r="G282" s="5" t="s">
        <v>81</v>
      </c>
      <c r="H282" s="6" t="s">
        <v>82</v>
      </c>
    </row>
    <row r="283" spans="1:8" ht="17.149999999999999" customHeight="1" thickBot="1" x14ac:dyDescent="0.35">
      <c r="A283" s="17">
        <v>122</v>
      </c>
      <c r="B283" s="50"/>
      <c r="C283" s="50"/>
      <c r="D283" s="51"/>
      <c r="E283" s="52"/>
      <c r="F283" s="50"/>
      <c r="G283" s="2" t="s">
        <v>83</v>
      </c>
      <c r="H283" s="53"/>
    </row>
    <row r="284" spans="1:8" ht="17.149999999999999" customHeight="1" thickBot="1" x14ac:dyDescent="0.35">
      <c r="A284" s="1" t="s">
        <v>84</v>
      </c>
      <c r="B284" s="38"/>
      <c r="C284" s="38"/>
      <c r="D284" s="38"/>
      <c r="E284" s="43"/>
      <c r="F284" s="34"/>
      <c r="G284" s="21" t="s">
        <v>14</v>
      </c>
      <c r="H284" s="54"/>
    </row>
    <row r="285" spans="1:8" ht="17.149999999999999" customHeight="1" thickBot="1" x14ac:dyDescent="0.35">
      <c r="A285" s="1"/>
      <c r="B285" s="38"/>
      <c r="C285" s="38"/>
      <c r="D285" s="38"/>
      <c r="E285" s="43"/>
      <c r="F285" s="34"/>
      <c r="G285" s="21" t="s">
        <v>15</v>
      </c>
      <c r="H285" s="54"/>
    </row>
    <row r="286" spans="1:8" ht="17.149999999999999" customHeight="1" thickBot="1" x14ac:dyDescent="0.35">
      <c r="A286" s="1"/>
      <c r="B286" s="38"/>
      <c r="C286" s="38"/>
      <c r="D286" s="38"/>
      <c r="E286" s="43"/>
      <c r="F286" s="34"/>
      <c r="G286" s="21" t="s">
        <v>16</v>
      </c>
      <c r="H286" s="54"/>
    </row>
    <row r="287" spans="1:8" ht="17.149999999999999" customHeight="1" thickBot="1" x14ac:dyDescent="0.35">
      <c r="A287" s="1"/>
      <c r="B287" s="38"/>
      <c r="C287" s="38"/>
      <c r="D287" s="38"/>
      <c r="E287" s="43"/>
      <c r="F287" s="34"/>
      <c r="G287" s="21" t="s">
        <v>85</v>
      </c>
      <c r="H287" s="54"/>
    </row>
    <row r="288" spans="1:8" ht="17.149999999999999" customHeight="1" thickBot="1" x14ac:dyDescent="0.35">
      <c r="A288" s="5"/>
      <c r="B288" s="38"/>
      <c r="C288" s="38"/>
      <c r="D288" s="38"/>
      <c r="E288" s="43"/>
      <c r="F288" s="34"/>
      <c r="G288" t="s">
        <v>57</v>
      </c>
      <c r="H288" s="54"/>
    </row>
    <row r="289" spans="1:8" ht="17.149999999999999" customHeight="1" thickBot="1" x14ac:dyDescent="0.35">
      <c r="A289" s="1"/>
      <c r="B289" s="39"/>
      <c r="C289" s="39"/>
      <c r="D289" s="39"/>
      <c r="E289" s="44"/>
      <c r="F289" s="37"/>
      <c r="G289" s="30" t="s">
        <v>86</v>
      </c>
      <c r="H289" s="28">
        <f>SUM(H283:H288)</f>
        <v>0</v>
      </c>
    </row>
    <row r="290" spans="1:8" ht="17.149999999999999" customHeight="1" x14ac:dyDescent="0.25">
      <c r="A290" s="1"/>
      <c r="B290" s="7" t="s">
        <v>87</v>
      </c>
      <c r="H290" s="8"/>
    </row>
    <row r="291" spans="1:8" ht="17.149999999999999" customHeight="1" x14ac:dyDescent="0.25">
      <c r="A291" s="1"/>
      <c r="B291" t="s">
        <v>88</v>
      </c>
      <c r="H291" s="8"/>
    </row>
    <row r="292" spans="1:8" ht="17.149999999999999" customHeight="1" x14ac:dyDescent="0.35">
      <c r="A292" s="1"/>
      <c r="B292" s="24" t="s">
        <v>89</v>
      </c>
      <c r="E292" s="45" t="str">
        <f>+'Budget Information'!$B$2</f>
        <v>Type your Community's name here</v>
      </c>
      <c r="H292" s="23"/>
    </row>
    <row r="293" spans="1:8" ht="17.149999999999999" customHeight="1" x14ac:dyDescent="0.25">
      <c r="A293" s="1"/>
      <c r="D293" s="9" t="s">
        <v>90</v>
      </c>
      <c r="E293" s="46"/>
      <c r="G293" s="10"/>
      <c r="H293" s="8"/>
    </row>
    <row r="294" spans="1:8" ht="17.149999999999999" customHeight="1" x14ac:dyDescent="0.25">
      <c r="A294" s="18"/>
      <c r="B294" s="11" t="s">
        <v>91</v>
      </c>
      <c r="C294" s="11" t="s">
        <v>91</v>
      </c>
      <c r="D294" s="11" t="s">
        <v>92</v>
      </c>
      <c r="E294" s="47"/>
      <c r="F294" s="11" t="s">
        <v>91</v>
      </c>
      <c r="G294" s="11" t="s">
        <v>93</v>
      </c>
      <c r="H294" s="12"/>
    </row>
    <row r="295" spans="1:8" ht="17.149999999999999" customHeight="1" thickBot="1" x14ac:dyDescent="0.35">
      <c r="A295" s="5" t="s">
        <v>76</v>
      </c>
      <c r="B295" s="2" t="s">
        <v>77</v>
      </c>
      <c r="C295" s="2" t="s">
        <v>78</v>
      </c>
      <c r="D295" s="21" t="s">
        <v>79</v>
      </c>
      <c r="E295" s="42"/>
      <c r="F295" s="2" t="s">
        <v>80</v>
      </c>
      <c r="G295" s="5" t="s">
        <v>81</v>
      </c>
      <c r="H295" s="6" t="s">
        <v>82</v>
      </c>
    </row>
    <row r="296" spans="1:8" ht="17.149999999999999" customHeight="1" thickBot="1" x14ac:dyDescent="0.35">
      <c r="A296" s="17">
        <v>123</v>
      </c>
      <c r="B296" s="50"/>
      <c r="C296" s="50"/>
      <c r="D296" s="51"/>
      <c r="E296" s="52"/>
      <c r="F296" s="50"/>
      <c r="G296" s="2" t="s">
        <v>83</v>
      </c>
      <c r="H296" s="53"/>
    </row>
    <row r="297" spans="1:8" ht="17.149999999999999" customHeight="1" thickBot="1" x14ac:dyDescent="0.35">
      <c r="A297" s="1" t="s">
        <v>84</v>
      </c>
      <c r="B297" s="38"/>
      <c r="C297" s="38"/>
      <c r="D297" s="38"/>
      <c r="E297" s="43"/>
      <c r="F297" s="34"/>
      <c r="G297" s="21" t="s">
        <v>14</v>
      </c>
      <c r="H297" s="54"/>
    </row>
    <row r="298" spans="1:8" ht="17.149999999999999" customHeight="1" thickBot="1" x14ac:dyDescent="0.35">
      <c r="A298" s="1"/>
      <c r="B298" s="38"/>
      <c r="C298" s="38"/>
      <c r="D298" s="38"/>
      <c r="E298" s="43"/>
      <c r="F298" s="34"/>
      <c r="G298" s="21" t="s">
        <v>15</v>
      </c>
      <c r="H298" s="54"/>
    </row>
    <row r="299" spans="1:8" ht="17.149999999999999" customHeight="1" thickBot="1" x14ac:dyDescent="0.35">
      <c r="A299" s="1"/>
      <c r="B299" s="38"/>
      <c r="C299" s="38"/>
      <c r="D299" s="38"/>
      <c r="E299" s="43"/>
      <c r="F299" s="34"/>
      <c r="G299" s="21" t="s">
        <v>16</v>
      </c>
      <c r="H299" s="54"/>
    </row>
    <row r="300" spans="1:8" ht="17.149999999999999" customHeight="1" thickBot="1" x14ac:dyDescent="0.35">
      <c r="A300" s="1"/>
      <c r="B300" s="38"/>
      <c r="C300" s="38"/>
      <c r="D300" s="38"/>
      <c r="E300" s="43"/>
      <c r="F300" s="34"/>
      <c r="G300" s="21" t="s">
        <v>85</v>
      </c>
      <c r="H300" s="54"/>
    </row>
    <row r="301" spans="1:8" ht="17.149999999999999" customHeight="1" thickBot="1" x14ac:dyDescent="0.35">
      <c r="A301" s="5"/>
      <c r="B301" s="38"/>
      <c r="C301" s="38"/>
      <c r="D301" s="38"/>
      <c r="E301" s="43"/>
      <c r="F301" s="34"/>
      <c r="G301" t="s">
        <v>57</v>
      </c>
      <c r="H301" s="54"/>
    </row>
    <row r="302" spans="1:8" ht="17.149999999999999" customHeight="1" thickBot="1" x14ac:dyDescent="0.35">
      <c r="A302" s="1"/>
      <c r="B302" s="39"/>
      <c r="C302" s="39"/>
      <c r="D302" s="39"/>
      <c r="E302" s="44"/>
      <c r="F302" s="37"/>
      <c r="G302" s="30" t="s">
        <v>86</v>
      </c>
      <c r="H302" s="28">
        <f>SUM(H296:H301)</f>
        <v>0</v>
      </c>
    </row>
    <row r="303" spans="1:8" ht="17.149999999999999" customHeight="1" x14ac:dyDescent="0.25">
      <c r="A303" s="1"/>
      <c r="B303" s="7" t="s">
        <v>87</v>
      </c>
      <c r="H303" s="8"/>
    </row>
    <row r="304" spans="1:8" ht="17.149999999999999" customHeight="1" x14ac:dyDescent="0.25">
      <c r="A304" s="1"/>
      <c r="B304" t="s">
        <v>88</v>
      </c>
      <c r="H304" s="8"/>
    </row>
    <row r="305" spans="1:8" ht="17.149999999999999" customHeight="1" x14ac:dyDescent="0.35">
      <c r="A305" s="1"/>
      <c r="B305" s="24" t="s">
        <v>89</v>
      </c>
      <c r="E305" s="45" t="str">
        <f>+'Budget Information'!$B$2</f>
        <v>Type your Community's name here</v>
      </c>
      <c r="H305" s="23"/>
    </row>
    <row r="306" spans="1:8" ht="17.149999999999999" customHeight="1" x14ac:dyDescent="0.25">
      <c r="A306" s="1"/>
      <c r="D306" s="9" t="s">
        <v>90</v>
      </c>
      <c r="E306" s="46"/>
      <c r="G306" s="10"/>
      <c r="H306" s="8"/>
    </row>
    <row r="307" spans="1:8" ht="17.149999999999999" customHeight="1" x14ac:dyDescent="0.25">
      <c r="A307" s="16"/>
      <c r="B307" s="13"/>
      <c r="C307" s="13"/>
      <c r="D307" s="13"/>
      <c r="E307" s="41"/>
      <c r="F307" s="13"/>
      <c r="G307" s="13"/>
      <c r="H307" s="14"/>
    </row>
    <row r="308" spans="1:8" ht="17.149999999999999" customHeight="1" thickBot="1" x14ac:dyDescent="0.35">
      <c r="A308" s="5" t="s">
        <v>76</v>
      </c>
      <c r="B308" s="2" t="s">
        <v>77</v>
      </c>
      <c r="C308" s="2" t="s">
        <v>78</v>
      </c>
      <c r="D308" s="21" t="s">
        <v>79</v>
      </c>
      <c r="E308" s="42"/>
      <c r="F308" s="2" t="s">
        <v>80</v>
      </c>
      <c r="G308" s="5" t="s">
        <v>81</v>
      </c>
      <c r="H308" s="6" t="s">
        <v>82</v>
      </c>
    </row>
    <row r="309" spans="1:8" ht="17.149999999999999" customHeight="1" thickBot="1" x14ac:dyDescent="0.35">
      <c r="A309" s="17">
        <v>124</v>
      </c>
      <c r="B309" s="50"/>
      <c r="C309" s="50"/>
      <c r="D309" s="51"/>
      <c r="E309" s="52"/>
      <c r="F309" s="50"/>
      <c r="G309" s="2" t="s">
        <v>83</v>
      </c>
      <c r="H309" s="53"/>
    </row>
    <row r="310" spans="1:8" ht="17.149999999999999" customHeight="1" thickBot="1" x14ac:dyDescent="0.35">
      <c r="A310" s="1" t="s">
        <v>84</v>
      </c>
      <c r="B310" s="38"/>
      <c r="C310" s="38"/>
      <c r="D310" s="38"/>
      <c r="E310" s="43"/>
      <c r="F310" s="34"/>
      <c r="G310" s="21" t="s">
        <v>14</v>
      </c>
      <c r="H310" s="54"/>
    </row>
    <row r="311" spans="1:8" ht="17.149999999999999" customHeight="1" thickBot="1" x14ac:dyDescent="0.35">
      <c r="A311" s="1"/>
      <c r="B311" s="38"/>
      <c r="C311" s="38"/>
      <c r="D311" s="38"/>
      <c r="E311" s="43"/>
      <c r="F311" s="34"/>
      <c r="G311" s="21" t="s">
        <v>15</v>
      </c>
      <c r="H311" s="54"/>
    </row>
    <row r="312" spans="1:8" ht="17.149999999999999" customHeight="1" thickBot="1" x14ac:dyDescent="0.35">
      <c r="A312" s="1"/>
      <c r="B312" s="38"/>
      <c r="C312" s="38"/>
      <c r="D312" s="38"/>
      <c r="E312" s="43"/>
      <c r="F312" s="34"/>
      <c r="G312" s="21" t="s">
        <v>16</v>
      </c>
      <c r="H312" s="54"/>
    </row>
    <row r="313" spans="1:8" ht="17.149999999999999" customHeight="1" thickBot="1" x14ac:dyDescent="0.35">
      <c r="A313" s="1"/>
      <c r="B313" s="38"/>
      <c r="C313" s="38"/>
      <c r="D313" s="38"/>
      <c r="E313" s="43"/>
      <c r="F313" s="34"/>
      <c r="G313" s="21" t="s">
        <v>85</v>
      </c>
      <c r="H313" s="54"/>
    </row>
    <row r="314" spans="1:8" ht="17.149999999999999" customHeight="1" thickBot="1" x14ac:dyDescent="0.35">
      <c r="A314" s="5"/>
      <c r="B314" s="38"/>
      <c r="C314" s="38"/>
      <c r="D314" s="38"/>
      <c r="E314" s="43"/>
      <c r="F314" s="34"/>
      <c r="G314" t="s">
        <v>57</v>
      </c>
      <c r="H314" s="54"/>
    </row>
    <row r="315" spans="1:8" ht="17.149999999999999" customHeight="1" thickBot="1" x14ac:dyDescent="0.35">
      <c r="A315" s="1"/>
      <c r="B315" s="39"/>
      <c r="C315" s="39"/>
      <c r="D315" s="39"/>
      <c r="E315" s="44"/>
      <c r="F315" s="37"/>
      <c r="G315" s="30" t="s">
        <v>86</v>
      </c>
      <c r="H315" s="28">
        <f>SUM(H309:H314)</f>
        <v>0</v>
      </c>
    </row>
    <row r="316" spans="1:8" ht="17.149999999999999" customHeight="1" x14ac:dyDescent="0.25">
      <c r="A316" s="1"/>
      <c r="B316" s="7" t="s">
        <v>87</v>
      </c>
      <c r="H316" s="8"/>
    </row>
    <row r="317" spans="1:8" ht="17.149999999999999" customHeight="1" x14ac:dyDescent="0.25">
      <c r="A317" s="1"/>
      <c r="B317" t="s">
        <v>88</v>
      </c>
      <c r="H317" s="8"/>
    </row>
    <row r="318" spans="1:8" ht="17.149999999999999" customHeight="1" x14ac:dyDescent="0.35">
      <c r="A318" s="1"/>
      <c r="B318" s="24" t="s">
        <v>89</v>
      </c>
      <c r="E318" s="45" t="str">
        <f>+'Budget Information'!$B$2</f>
        <v>Type your Community's name here</v>
      </c>
      <c r="H318" s="23"/>
    </row>
    <row r="319" spans="1:8" ht="17.149999999999999" customHeight="1" x14ac:dyDescent="0.25">
      <c r="A319" s="1"/>
      <c r="D319" s="9" t="s">
        <v>90</v>
      </c>
      <c r="E319" s="46"/>
      <c r="G319" s="10"/>
      <c r="H319" s="8"/>
    </row>
    <row r="320" spans="1:8" ht="17.149999999999999" customHeight="1" x14ac:dyDescent="0.25">
      <c r="A320" s="16"/>
      <c r="B320" s="13"/>
      <c r="C320" s="13"/>
      <c r="D320" s="19"/>
      <c r="E320" s="48"/>
      <c r="F320" s="13"/>
      <c r="G320" s="20"/>
      <c r="H320" s="15"/>
    </row>
    <row r="321" spans="1:8" ht="17.149999999999999" customHeight="1" x14ac:dyDescent="0.25">
      <c r="A321" s="16"/>
      <c r="B321" s="13"/>
      <c r="C321" s="13"/>
      <c r="D321" s="13"/>
      <c r="E321" s="41"/>
      <c r="F321" s="13"/>
      <c r="G321" s="13"/>
      <c r="H321" s="15"/>
    </row>
    <row r="322" spans="1:8" ht="17.149999999999999" customHeight="1" thickBot="1" x14ac:dyDescent="0.35">
      <c r="A322" s="5" t="s">
        <v>76</v>
      </c>
      <c r="B322" s="2" t="s">
        <v>77</v>
      </c>
      <c r="C322" s="2" t="s">
        <v>78</v>
      </c>
      <c r="D322" s="21" t="s">
        <v>79</v>
      </c>
      <c r="E322" s="42"/>
      <c r="F322" s="2" t="s">
        <v>80</v>
      </c>
      <c r="G322" s="5" t="s">
        <v>81</v>
      </c>
      <c r="H322" s="6" t="s">
        <v>82</v>
      </c>
    </row>
    <row r="323" spans="1:8" ht="17.149999999999999" customHeight="1" thickBot="1" x14ac:dyDescent="0.35">
      <c r="A323" s="17">
        <v>125</v>
      </c>
      <c r="B323" s="50"/>
      <c r="C323" s="50"/>
      <c r="D323" s="51"/>
      <c r="E323" s="52"/>
      <c r="F323" s="50"/>
      <c r="G323" s="2" t="s">
        <v>83</v>
      </c>
      <c r="H323" s="53"/>
    </row>
    <row r="324" spans="1:8" ht="17.149999999999999" customHeight="1" thickBot="1" x14ac:dyDescent="0.35">
      <c r="A324" s="1" t="s">
        <v>84</v>
      </c>
      <c r="B324" s="38"/>
      <c r="C324" s="38"/>
      <c r="D324" s="38"/>
      <c r="E324" s="43"/>
      <c r="F324" s="34"/>
      <c r="G324" s="21" t="s">
        <v>14</v>
      </c>
      <c r="H324" s="54"/>
    </row>
    <row r="325" spans="1:8" ht="17.149999999999999" customHeight="1" thickBot="1" x14ac:dyDescent="0.35">
      <c r="A325" s="1"/>
      <c r="B325" s="38"/>
      <c r="C325" s="38"/>
      <c r="D325" s="38"/>
      <c r="E325" s="43"/>
      <c r="F325" s="34"/>
      <c r="G325" s="21" t="s">
        <v>15</v>
      </c>
      <c r="H325" s="54"/>
    </row>
    <row r="326" spans="1:8" ht="17.149999999999999" customHeight="1" thickBot="1" x14ac:dyDescent="0.35">
      <c r="A326" s="1"/>
      <c r="B326" s="38"/>
      <c r="C326" s="38"/>
      <c r="D326" s="38"/>
      <c r="E326" s="43"/>
      <c r="F326" s="34"/>
      <c r="G326" s="21" t="s">
        <v>16</v>
      </c>
      <c r="H326" s="54"/>
    </row>
    <row r="327" spans="1:8" ht="17.149999999999999" customHeight="1" thickBot="1" x14ac:dyDescent="0.35">
      <c r="A327" s="1"/>
      <c r="B327" s="38"/>
      <c r="C327" s="38"/>
      <c r="D327" s="38"/>
      <c r="E327" s="43"/>
      <c r="F327" s="34"/>
      <c r="G327" s="21" t="s">
        <v>85</v>
      </c>
      <c r="H327" s="54"/>
    </row>
    <row r="328" spans="1:8" ht="17.149999999999999" customHeight="1" thickBot="1" x14ac:dyDescent="0.35">
      <c r="A328" s="5"/>
      <c r="B328" s="38"/>
      <c r="C328" s="38"/>
      <c r="D328" s="38"/>
      <c r="E328" s="43"/>
      <c r="F328" s="34"/>
      <c r="G328" t="s">
        <v>57</v>
      </c>
      <c r="H328" s="54"/>
    </row>
    <row r="329" spans="1:8" ht="17.149999999999999" customHeight="1" thickBot="1" x14ac:dyDescent="0.35">
      <c r="A329" s="1"/>
      <c r="B329" s="39"/>
      <c r="C329" s="39"/>
      <c r="D329" s="39"/>
      <c r="E329" s="44"/>
      <c r="F329" s="37"/>
      <c r="G329" s="30" t="s">
        <v>86</v>
      </c>
      <c r="H329" s="28">
        <f>SUM(H323:H328)</f>
        <v>0</v>
      </c>
    </row>
    <row r="330" spans="1:8" ht="17.149999999999999" customHeight="1" x14ac:dyDescent="0.25">
      <c r="A330" s="1"/>
      <c r="B330" s="7" t="s">
        <v>87</v>
      </c>
      <c r="H330" s="8"/>
    </row>
    <row r="331" spans="1:8" ht="17.149999999999999" customHeight="1" x14ac:dyDescent="0.25">
      <c r="A331" s="1"/>
      <c r="B331" t="s">
        <v>88</v>
      </c>
      <c r="H331" s="8"/>
    </row>
    <row r="332" spans="1:8" ht="17.149999999999999" customHeight="1" x14ac:dyDescent="0.35">
      <c r="A332" s="1"/>
      <c r="B332" s="24" t="s">
        <v>89</v>
      </c>
      <c r="E332" s="45" t="str">
        <f>+'Budget Information'!$B$2</f>
        <v>Type your Community's name here</v>
      </c>
      <c r="H332" s="23"/>
    </row>
    <row r="333" spans="1:8" ht="17.149999999999999" customHeight="1" x14ac:dyDescent="0.25">
      <c r="A333" s="1"/>
      <c r="D333" s="9" t="s">
        <v>90</v>
      </c>
      <c r="E333" s="46"/>
      <c r="G333" s="10"/>
      <c r="H333" s="8"/>
    </row>
    <row r="334" spans="1:8" ht="17.149999999999999" customHeight="1" x14ac:dyDescent="0.25">
      <c r="A334" s="18" t="s">
        <v>94</v>
      </c>
      <c r="B334" s="11" t="s">
        <v>91</v>
      </c>
      <c r="C334" s="11" t="s">
        <v>91</v>
      </c>
      <c r="D334" s="11" t="s">
        <v>92</v>
      </c>
      <c r="E334" s="47"/>
      <c r="F334" s="11" t="s">
        <v>91</v>
      </c>
      <c r="G334" s="11" t="s">
        <v>93</v>
      </c>
      <c r="H334" s="12"/>
    </row>
    <row r="335" spans="1:8" ht="17.149999999999999" customHeight="1" thickBot="1" x14ac:dyDescent="0.35">
      <c r="A335" s="5" t="s">
        <v>76</v>
      </c>
      <c r="B335" s="2" t="s">
        <v>77</v>
      </c>
      <c r="C335" s="2" t="s">
        <v>78</v>
      </c>
      <c r="D335" s="21" t="s">
        <v>79</v>
      </c>
      <c r="E335" s="42"/>
      <c r="F335" s="2" t="s">
        <v>80</v>
      </c>
      <c r="G335" s="5" t="s">
        <v>81</v>
      </c>
      <c r="H335" s="6" t="s">
        <v>82</v>
      </c>
    </row>
    <row r="336" spans="1:8" ht="17.149999999999999" customHeight="1" thickBot="1" x14ac:dyDescent="0.35">
      <c r="A336" s="17">
        <v>126</v>
      </c>
      <c r="B336" s="50"/>
      <c r="C336" s="50"/>
      <c r="D336" s="51"/>
      <c r="E336" s="52"/>
      <c r="F336" s="50"/>
      <c r="G336" s="2" t="s">
        <v>83</v>
      </c>
      <c r="H336" s="53"/>
    </row>
    <row r="337" spans="1:8" ht="17.149999999999999" customHeight="1" thickBot="1" x14ac:dyDescent="0.35">
      <c r="A337" s="1" t="s">
        <v>84</v>
      </c>
      <c r="B337" s="38"/>
      <c r="C337" s="38"/>
      <c r="D337" s="38"/>
      <c r="E337" s="43"/>
      <c r="F337" s="34"/>
      <c r="G337" s="21" t="s">
        <v>14</v>
      </c>
      <c r="H337" s="54"/>
    </row>
    <row r="338" spans="1:8" ht="17.149999999999999" customHeight="1" thickBot="1" x14ac:dyDescent="0.35">
      <c r="A338" s="1"/>
      <c r="B338" s="38"/>
      <c r="C338" s="38"/>
      <c r="D338" s="38"/>
      <c r="E338" s="43"/>
      <c r="F338" s="34"/>
      <c r="G338" s="21" t="s">
        <v>15</v>
      </c>
      <c r="H338" s="54"/>
    </row>
    <row r="339" spans="1:8" ht="17.149999999999999" customHeight="1" thickBot="1" x14ac:dyDescent="0.35">
      <c r="A339" s="1"/>
      <c r="B339" s="38"/>
      <c r="C339" s="38"/>
      <c r="D339" s="38"/>
      <c r="E339" s="43"/>
      <c r="F339" s="34"/>
      <c r="G339" s="21" t="s">
        <v>16</v>
      </c>
      <c r="H339" s="54"/>
    </row>
    <row r="340" spans="1:8" ht="17.149999999999999" customHeight="1" thickBot="1" x14ac:dyDescent="0.35">
      <c r="A340" s="1"/>
      <c r="B340" s="38"/>
      <c r="C340" s="38"/>
      <c r="D340" s="38"/>
      <c r="E340" s="43"/>
      <c r="F340" s="36"/>
      <c r="G340" s="21" t="s">
        <v>85</v>
      </c>
      <c r="H340" s="54"/>
    </row>
    <row r="341" spans="1:8" ht="17.149999999999999" customHeight="1" thickBot="1" x14ac:dyDescent="0.35">
      <c r="A341" s="5"/>
      <c r="B341" s="38"/>
      <c r="C341" s="38"/>
      <c r="D341" s="38"/>
      <c r="E341" s="43"/>
      <c r="F341" s="34"/>
      <c r="G341" t="s">
        <v>57</v>
      </c>
      <c r="H341" s="54"/>
    </row>
    <row r="342" spans="1:8" ht="17.149999999999999" customHeight="1" thickBot="1" x14ac:dyDescent="0.35">
      <c r="A342" s="1"/>
      <c r="B342" s="39"/>
      <c r="C342" s="39"/>
      <c r="D342" s="39"/>
      <c r="E342" s="44"/>
      <c r="F342" s="37"/>
      <c r="G342" s="30" t="s">
        <v>86</v>
      </c>
      <c r="H342" s="28">
        <f>SUM(H336:H341)</f>
        <v>0</v>
      </c>
    </row>
    <row r="343" spans="1:8" ht="17.149999999999999" customHeight="1" x14ac:dyDescent="0.25">
      <c r="A343" s="1"/>
      <c r="B343" s="7" t="s">
        <v>87</v>
      </c>
      <c r="H343" s="8"/>
    </row>
    <row r="344" spans="1:8" ht="17.149999999999999" customHeight="1" x14ac:dyDescent="0.25">
      <c r="A344" s="1"/>
      <c r="B344" t="s">
        <v>88</v>
      </c>
      <c r="H344" s="8"/>
    </row>
    <row r="345" spans="1:8" ht="17.149999999999999" customHeight="1" x14ac:dyDescent="0.35">
      <c r="A345" s="1"/>
      <c r="B345" s="24" t="s">
        <v>89</v>
      </c>
      <c r="E345" s="45" t="str">
        <f>+'Budget Information'!$B$2</f>
        <v>Type your Community's name here</v>
      </c>
      <c r="H345" s="23"/>
    </row>
    <row r="346" spans="1:8" ht="17.149999999999999" customHeight="1" x14ac:dyDescent="0.25">
      <c r="A346" s="1"/>
      <c r="D346" s="9" t="s">
        <v>90</v>
      </c>
      <c r="E346" s="46"/>
      <c r="G346" s="10"/>
      <c r="H346" s="8"/>
    </row>
    <row r="347" spans="1:8" ht="17.149999999999999" customHeight="1" x14ac:dyDescent="0.25">
      <c r="A347" s="18"/>
      <c r="B347" s="13"/>
      <c r="C347" s="13"/>
      <c r="D347" s="13"/>
      <c r="E347" s="41"/>
      <c r="F347" s="13"/>
      <c r="G347" s="13"/>
      <c r="H347" s="14"/>
    </row>
    <row r="348" spans="1:8" ht="17.149999999999999" customHeight="1" thickBot="1" x14ac:dyDescent="0.35">
      <c r="A348" s="5" t="s">
        <v>76</v>
      </c>
      <c r="B348" s="2" t="s">
        <v>77</v>
      </c>
      <c r="C348" s="2" t="s">
        <v>78</v>
      </c>
      <c r="D348" s="21" t="s">
        <v>79</v>
      </c>
      <c r="E348" s="42"/>
      <c r="F348" s="2" t="s">
        <v>80</v>
      </c>
      <c r="G348" s="5" t="s">
        <v>81</v>
      </c>
      <c r="H348" s="6" t="s">
        <v>82</v>
      </c>
    </row>
    <row r="349" spans="1:8" ht="17.149999999999999" customHeight="1" thickBot="1" x14ac:dyDescent="0.35">
      <c r="A349" s="17">
        <v>127</v>
      </c>
      <c r="B349" s="50"/>
      <c r="C349" s="50"/>
      <c r="D349" s="51"/>
      <c r="E349" s="52"/>
      <c r="F349" s="50"/>
      <c r="G349" s="2" t="s">
        <v>83</v>
      </c>
      <c r="H349" s="53"/>
    </row>
    <row r="350" spans="1:8" ht="17.149999999999999" customHeight="1" thickBot="1" x14ac:dyDescent="0.35">
      <c r="A350" s="1" t="s">
        <v>84</v>
      </c>
      <c r="B350" s="38"/>
      <c r="C350" s="38"/>
      <c r="D350" s="38"/>
      <c r="E350" s="43"/>
      <c r="F350" s="34"/>
      <c r="G350" s="21" t="s">
        <v>14</v>
      </c>
      <c r="H350" s="54"/>
    </row>
    <row r="351" spans="1:8" ht="17.149999999999999" customHeight="1" thickBot="1" x14ac:dyDescent="0.35">
      <c r="A351" s="1"/>
      <c r="B351" s="38"/>
      <c r="C351" s="38"/>
      <c r="D351" s="38"/>
      <c r="E351" s="43"/>
      <c r="F351" s="34"/>
      <c r="G351" s="21" t="s">
        <v>15</v>
      </c>
      <c r="H351" s="54"/>
    </row>
    <row r="352" spans="1:8" ht="17.149999999999999" customHeight="1" thickBot="1" x14ac:dyDescent="0.35">
      <c r="A352" s="1"/>
      <c r="B352" s="38"/>
      <c r="C352" s="38"/>
      <c r="D352" s="38"/>
      <c r="E352" s="43"/>
      <c r="F352" s="34"/>
      <c r="G352" s="21" t="s">
        <v>16</v>
      </c>
      <c r="H352" s="54"/>
    </row>
    <row r="353" spans="1:8" ht="17.149999999999999" customHeight="1" thickBot="1" x14ac:dyDescent="0.35">
      <c r="A353" s="1"/>
      <c r="B353" s="38"/>
      <c r="C353" s="38"/>
      <c r="D353" s="38"/>
      <c r="E353" s="43"/>
      <c r="F353" s="34"/>
      <c r="G353" s="21" t="s">
        <v>85</v>
      </c>
      <c r="H353" s="54"/>
    </row>
    <row r="354" spans="1:8" ht="17.149999999999999" customHeight="1" thickBot="1" x14ac:dyDescent="0.35">
      <c r="A354" s="5"/>
      <c r="B354" s="38"/>
      <c r="C354" s="38"/>
      <c r="D354" s="38"/>
      <c r="E354" s="43"/>
      <c r="F354" s="34"/>
      <c r="G354" t="s">
        <v>57</v>
      </c>
      <c r="H354" s="54"/>
    </row>
    <row r="355" spans="1:8" ht="17.149999999999999" customHeight="1" thickBot="1" x14ac:dyDescent="0.35">
      <c r="A355" s="1"/>
      <c r="B355" s="39"/>
      <c r="C355" s="39"/>
      <c r="D355" s="39"/>
      <c r="E355" s="44"/>
      <c r="F355" s="37"/>
      <c r="G355" s="30" t="s">
        <v>86</v>
      </c>
      <c r="H355" s="28">
        <f>SUM(H349:H354)</f>
        <v>0</v>
      </c>
    </row>
    <row r="356" spans="1:8" ht="17.149999999999999" customHeight="1" x14ac:dyDescent="0.25">
      <c r="A356" s="1"/>
      <c r="B356" s="7" t="s">
        <v>87</v>
      </c>
      <c r="H356" s="8"/>
    </row>
    <row r="357" spans="1:8" ht="17.149999999999999" customHeight="1" x14ac:dyDescent="0.25">
      <c r="A357" s="1"/>
      <c r="B357" t="s">
        <v>88</v>
      </c>
      <c r="H357" s="8"/>
    </row>
    <row r="358" spans="1:8" ht="17.149999999999999" customHeight="1" x14ac:dyDescent="0.35">
      <c r="A358" s="1"/>
      <c r="B358" s="24" t="s">
        <v>89</v>
      </c>
      <c r="E358" s="45" t="str">
        <f>+'Budget Information'!$B$2</f>
        <v>Type your Community's name here</v>
      </c>
      <c r="H358" s="23"/>
    </row>
    <row r="359" spans="1:8" ht="17.149999999999999" customHeight="1" x14ac:dyDescent="0.25">
      <c r="A359" s="1"/>
      <c r="D359" s="9" t="s">
        <v>90</v>
      </c>
      <c r="E359" s="46"/>
      <c r="G359" s="10"/>
      <c r="H359" s="8"/>
    </row>
    <row r="360" spans="1:8" ht="17.149999999999999" customHeight="1" x14ac:dyDescent="0.25">
      <c r="A360" s="16"/>
      <c r="B360" s="13"/>
      <c r="C360" s="13"/>
      <c r="D360" s="19"/>
      <c r="E360" s="48"/>
      <c r="F360" s="13"/>
      <c r="G360" s="20"/>
      <c r="H360" s="15"/>
    </row>
    <row r="361" spans="1:8" ht="17.149999999999999" customHeight="1" x14ac:dyDescent="0.25">
      <c r="A361" s="16"/>
      <c r="B361" s="13"/>
      <c r="C361" s="13"/>
      <c r="D361" s="13"/>
      <c r="E361" s="41"/>
      <c r="F361" s="13"/>
      <c r="G361" s="13"/>
      <c r="H361" s="15"/>
    </row>
    <row r="362" spans="1:8" ht="17.149999999999999" customHeight="1" thickBot="1" x14ac:dyDescent="0.35">
      <c r="A362" s="5" t="s">
        <v>76</v>
      </c>
      <c r="B362" s="2" t="s">
        <v>77</v>
      </c>
      <c r="C362" s="2" t="s">
        <v>78</v>
      </c>
      <c r="D362" s="21" t="s">
        <v>79</v>
      </c>
      <c r="E362" s="42"/>
      <c r="F362" s="2" t="s">
        <v>80</v>
      </c>
      <c r="G362" s="5" t="s">
        <v>81</v>
      </c>
      <c r="H362" s="6" t="s">
        <v>82</v>
      </c>
    </row>
    <row r="363" spans="1:8" ht="17.149999999999999" customHeight="1" thickBot="1" x14ac:dyDescent="0.35">
      <c r="A363" s="17">
        <v>128</v>
      </c>
      <c r="B363" s="50"/>
      <c r="C363" s="50"/>
      <c r="D363" s="51"/>
      <c r="E363" s="52"/>
      <c r="F363" s="50"/>
      <c r="G363" s="2" t="s">
        <v>83</v>
      </c>
      <c r="H363" s="53"/>
    </row>
    <row r="364" spans="1:8" ht="17.149999999999999" customHeight="1" thickBot="1" x14ac:dyDescent="0.35">
      <c r="A364" s="1" t="s">
        <v>84</v>
      </c>
      <c r="B364" s="38"/>
      <c r="C364" s="38"/>
      <c r="D364" s="38"/>
      <c r="E364" s="43"/>
      <c r="F364" s="34"/>
      <c r="G364" s="21" t="s">
        <v>14</v>
      </c>
      <c r="H364" s="54"/>
    </row>
    <row r="365" spans="1:8" ht="17.149999999999999" customHeight="1" thickBot="1" x14ac:dyDescent="0.35">
      <c r="A365" s="1"/>
      <c r="B365" s="38"/>
      <c r="C365" s="38"/>
      <c r="D365" s="38"/>
      <c r="E365" s="43"/>
      <c r="F365" s="34"/>
      <c r="G365" s="21" t="s">
        <v>15</v>
      </c>
      <c r="H365" s="54"/>
    </row>
    <row r="366" spans="1:8" ht="17.149999999999999" customHeight="1" thickBot="1" x14ac:dyDescent="0.35">
      <c r="A366" s="1"/>
      <c r="B366" s="38"/>
      <c r="C366" s="38"/>
      <c r="D366" s="38"/>
      <c r="E366" s="43"/>
      <c r="F366" s="34"/>
      <c r="G366" s="21" t="s">
        <v>16</v>
      </c>
      <c r="H366" s="54"/>
    </row>
    <row r="367" spans="1:8" ht="17.149999999999999" customHeight="1" thickBot="1" x14ac:dyDescent="0.35">
      <c r="A367" s="1"/>
      <c r="B367" s="38"/>
      <c r="C367" s="38"/>
      <c r="D367" s="38"/>
      <c r="E367" s="43"/>
      <c r="F367" s="34"/>
      <c r="G367" s="21" t="s">
        <v>85</v>
      </c>
      <c r="H367" s="54"/>
    </row>
    <row r="368" spans="1:8" ht="17.149999999999999" customHeight="1" thickBot="1" x14ac:dyDescent="0.35">
      <c r="A368" s="5"/>
      <c r="B368" s="38"/>
      <c r="C368" s="38"/>
      <c r="D368" s="38"/>
      <c r="E368" s="43"/>
      <c r="F368" s="34"/>
      <c r="G368" t="s">
        <v>57</v>
      </c>
      <c r="H368" s="54"/>
    </row>
    <row r="369" spans="1:8" ht="17.149999999999999" customHeight="1" thickBot="1" x14ac:dyDescent="0.35">
      <c r="A369" s="1"/>
      <c r="B369" s="39"/>
      <c r="C369" s="39"/>
      <c r="D369" s="39"/>
      <c r="E369" s="44"/>
      <c r="F369" s="37"/>
      <c r="G369" s="30" t="s">
        <v>86</v>
      </c>
      <c r="H369" s="28">
        <f>SUM(H363:H368)</f>
        <v>0</v>
      </c>
    </row>
    <row r="370" spans="1:8" ht="17.149999999999999" customHeight="1" x14ac:dyDescent="0.25">
      <c r="A370" s="1"/>
      <c r="B370" s="7" t="s">
        <v>87</v>
      </c>
      <c r="H370" s="8"/>
    </row>
    <row r="371" spans="1:8" ht="17.149999999999999" customHeight="1" x14ac:dyDescent="0.25">
      <c r="A371" s="1"/>
      <c r="B371" t="s">
        <v>88</v>
      </c>
      <c r="H371" s="8"/>
    </row>
    <row r="372" spans="1:8" ht="17.149999999999999" customHeight="1" x14ac:dyDescent="0.35">
      <c r="A372" s="1"/>
      <c r="B372" s="24" t="s">
        <v>89</v>
      </c>
      <c r="E372" s="45" t="str">
        <f>+'Budget Information'!$B$2</f>
        <v>Type your Community's name here</v>
      </c>
      <c r="H372" s="23"/>
    </row>
    <row r="373" spans="1:8" ht="17.149999999999999" customHeight="1" x14ac:dyDescent="0.25">
      <c r="A373" s="1"/>
      <c r="D373" s="9" t="s">
        <v>90</v>
      </c>
      <c r="E373" s="46"/>
      <c r="G373" s="10"/>
      <c r="H373" s="8"/>
    </row>
    <row r="374" spans="1:8" ht="17.149999999999999" customHeight="1" x14ac:dyDescent="0.25">
      <c r="A374" s="16"/>
      <c r="B374" s="11" t="s">
        <v>91</v>
      </c>
      <c r="C374" s="11" t="s">
        <v>91</v>
      </c>
      <c r="D374" s="11" t="s">
        <v>92</v>
      </c>
      <c r="E374" s="47"/>
      <c r="F374" s="11" t="s">
        <v>91</v>
      </c>
      <c r="G374" s="11" t="s">
        <v>93</v>
      </c>
      <c r="H374" s="12"/>
    </row>
    <row r="375" spans="1:8" ht="17.149999999999999" customHeight="1" thickBot="1" x14ac:dyDescent="0.35">
      <c r="A375" s="5" t="s">
        <v>76</v>
      </c>
      <c r="B375" s="2" t="s">
        <v>77</v>
      </c>
      <c r="C375" s="2" t="s">
        <v>78</v>
      </c>
      <c r="D375" s="21" t="s">
        <v>79</v>
      </c>
      <c r="E375" s="42"/>
      <c r="F375" s="2" t="s">
        <v>80</v>
      </c>
      <c r="G375" s="5" t="s">
        <v>81</v>
      </c>
      <c r="H375" s="6" t="s">
        <v>82</v>
      </c>
    </row>
    <row r="376" spans="1:8" ht="17.149999999999999" customHeight="1" thickBot="1" x14ac:dyDescent="0.35">
      <c r="A376" s="17">
        <v>129</v>
      </c>
      <c r="B376" s="50"/>
      <c r="C376" s="50"/>
      <c r="D376" s="51"/>
      <c r="E376" s="52"/>
      <c r="F376" s="50"/>
      <c r="G376" s="2" t="s">
        <v>83</v>
      </c>
      <c r="H376" s="53"/>
    </row>
    <row r="377" spans="1:8" ht="17.149999999999999" customHeight="1" thickBot="1" x14ac:dyDescent="0.35">
      <c r="A377" s="1" t="s">
        <v>84</v>
      </c>
      <c r="B377" s="38"/>
      <c r="C377" s="38"/>
      <c r="D377" s="38"/>
      <c r="E377" s="43"/>
      <c r="F377" s="34"/>
      <c r="G377" s="21" t="s">
        <v>14</v>
      </c>
      <c r="H377" s="54"/>
    </row>
    <row r="378" spans="1:8" ht="17.149999999999999" customHeight="1" thickBot="1" x14ac:dyDescent="0.35">
      <c r="A378" s="1"/>
      <c r="B378" s="38"/>
      <c r="C378" s="38"/>
      <c r="D378" s="38"/>
      <c r="E378" s="43"/>
      <c r="F378" s="34"/>
      <c r="G378" s="21" t="s">
        <v>15</v>
      </c>
      <c r="H378" s="54"/>
    </row>
    <row r="379" spans="1:8" ht="17.149999999999999" customHeight="1" thickBot="1" x14ac:dyDescent="0.35">
      <c r="A379" s="1"/>
      <c r="B379" s="38"/>
      <c r="C379" s="38"/>
      <c r="D379" s="38"/>
      <c r="E379" s="43"/>
      <c r="F379" s="34"/>
      <c r="G379" s="21" t="s">
        <v>16</v>
      </c>
      <c r="H379" s="54"/>
    </row>
    <row r="380" spans="1:8" ht="17.149999999999999" customHeight="1" thickBot="1" x14ac:dyDescent="0.35">
      <c r="A380" s="1"/>
      <c r="B380" s="38"/>
      <c r="C380" s="38"/>
      <c r="D380" s="38"/>
      <c r="E380" s="43"/>
      <c r="F380" s="34"/>
      <c r="G380" s="21" t="s">
        <v>85</v>
      </c>
      <c r="H380" s="54"/>
    </row>
    <row r="381" spans="1:8" ht="17.149999999999999" customHeight="1" thickBot="1" x14ac:dyDescent="0.35">
      <c r="A381" s="5"/>
      <c r="B381" s="38"/>
      <c r="C381" s="38"/>
      <c r="D381" s="38"/>
      <c r="E381" s="43"/>
      <c r="F381" s="34"/>
      <c r="G381" t="s">
        <v>57</v>
      </c>
      <c r="H381" s="54"/>
    </row>
    <row r="382" spans="1:8" ht="17.149999999999999" customHeight="1" thickBot="1" x14ac:dyDescent="0.35">
      <c r="A382" s="1"/>
      <c r="B382" s="39"/>
      <c r="C382" s="39"/>
      <c r="D382" s="39"/>
      <c r="E382" s="44"/>
      <c r="F382" s="37"/>
      <c r="G382" s="30" t="s">
        <v>86</v>
      </c>
      <c r="H382" s="28">
        <f>SUM(H376:H381)</f>
        <v>0</v>
      </c>
    </row>
    <row r="383" spans="1:8" ht="17.149999999999999" customHeight="1" x14ac:dyDescent="0.25">
      <c r="A383" s="1"/>
      <c r="B383" s="7" t="s">
        <v>87</v>
      </c>
      <c r="H383" s="8"/>
    </row>
    <row r="384" spans="1:8" ht="17.149999999999999" customHeight="1" x14ac:dyDescent="0.25">
      <c r="A384" s="1"/>
      <c r="B384" t="s">
        <v>88</v>
      </c>
      <c r="H384" s="8"/>
    </row>
    <row r="385" spans="1:8" ht="17.149999999999999" customHeight="1" x14ac:dyDescent="0.35">
      <c r="A385" s="1"/>
      <c r="B385" s="24" t="s">
        <v>89</v>
      </c>
      <c r="E385" s="45" t="str">
        <f>+'Budget Information'!$B$2</f>
        <v>Type your Community's name here</v>
      </c>
      <c r="H385" s="23"/>
    </row>
    <row r="386" spans="1:8" ht="17.149999999999999" customHeight="1" x14ac:dyDescent="0.25">
      <c r="A386" s="1"/>
      <c r="D386" s="9" t="s">
        <v>90</v>
      </c>
      <c r="E386" s="46"/>
      <c r="G386" s="10"/>
      <c r="H386" s="8"/>
    </row>
    <row r="387" spans="1:8" ht="17.149999999999999" customHeight="1" x14ac:dyDescent="0.25">
      <c r="A387" s="18" t="s">
        <v>94</v>
      </c>
      <c r="B387" s="13"/>
      <c r="C387" s="13"/>
      <c r="D387" s="13"/>
      <c r="E387" s="41"/>
      <c r="F387" s="13"/>
      <c r="G387" s="13"/>
      <c r="H387" s="14"/>
    </row>
    <row r="388" spans="1:8" ht="17.149999999999999" customHeight="1" thickBot="1" x14ac:dyDescent="0.35">
      <c r="A388" s="5" t="s">
        <v>76</v>
      </c>
      <c r="B388" s="2" t="s">
        <v>77</v>
      </c>
      <c r="C388" s="2" t="s">
        <v>78</v>
      </c>
      <c r="D388" s="21" t="s">
        <v>79</v>
      </c>
      <c r="E388" s="42"/>
      <c r="F388" s="2" t="s">
        <v>80</v>
      </c>
      <c r="G388" s="5" t="s">
        <v>81</v>
      </c>
      <c r="H388" s="6" t="s">
        <v>82</v>
      </c>
    </row>
    <row r="389" spans="1:8" ht="17.149999999999999" customHeight="1" thickBot="1" x14ac:dyDescent="0.35">
      <c r="A389" s="17">
        <v>130</v>
      </c>
      <c r="B389" s="50"/>
      <c r="C389" s="50"/>
      <c r="D389" s="51"/>
      <c r="E389" s="52"/>
      <c r="F389" s="50"/>
      <c r="G389" s="2" t="s">
        <v>83</v>
      </c>
      <c r="H389" s="53"/>
    </row>
    <row r="390" spans="1:8" ht="17.149999999999999" customHeight="1" thickBot="1" x14ac:dyDescent="0.35">
      <c r="A390" s="1" t="s">
        <v>84</v>
      </c>
      <c r="B390" s="38"/>
      <c r="C390" s="38"/>
      <c r="D390" s="38"/>
      <c r="E390" s="43"/>
      <c r="F390" s="34"/>
      <c r="G390" s="21" t="s">
        <v>14</v>
      </c>
      <c r="H390" s="54"/>
    </row>
    <row r="391" spans="1:8" ht="17.149999999999999" customHeight="1" thickBot="1" x14ac:dyDescent="0.35">
      <c r="A391" s="1"/>
      <c r="B391" s="38"/>
      <c r="C391" s="38"/>
      <c r="D391" s="38"/>
      <c r="E391" s="43"/>
      <c r="F391" s="34"/>
      <c r="G391" s="21" t="s">
        <v>15</v>
      </c>
      <c r="H391" s="54"/>
    </row>
    <row r="392" spans="1:8" ht="17.149999999999999" customHeight="1" thickBot="1" x14ac:dyDescent="0.35">
      <c r="A392" s="1"/>
      <c r="B392" s="38"/>
      <c r="C392" s="38"/>
      <c r="D392" s="38"/>
      <c r="E392" s="43"/>
      <c r="F392" s="34"/>
      <c r="G392" s="21" t="s">
        <v>16</v>
      </c>
      <c r="H392" s="54"/>
    </row>
    <row r="393" spans="1:8" ht="17.149999999999999" customHeight="1" thickBot="1" x14ac:dyDescent="0.35">
      <c r="A393" s="1"/>
      <c r="B393" s="38"/>
      <c r="C393" s="38"/>
      <c r="D393" s="38"/>
      <c r="E393" s="43"/>
      <c r="F393" s="34"/>
      <c r="G393" s="21" t="s">
        <v>85</v>
      </c>
      <c r="H393" s="54"/>
    </row>
    <row r="394" spans="1:8" ht="17.149999999999999" customHeight="1" thickBot="1" x14ac:dyDescent="0.35">
      <c r="A394" s="5"/>
      <c r="B394" s="38"/>
      <c r="C394" s="38"/>
      <c r="D394" s="38"/>
      <c r="E394" s="43"/>
      <c r="F394" s="34"/>
      <c r="G394" t="s">
        <v>57</v>
      </c>
      <c r="H394" s="54"/>
    </row>
    <row r="395" spans="1:8" ht="17.149999999999999" customHeight="1" thickBot="1" x14ac:dyDescent="0.35">
      <c r="A395" s="1"/>
      <c r="B395" s="39"/>
      <c r="C395" s="39"/>
      <c r="D395" s="39"/>
      <c r="E395" s="44"/>
      <c r="F395" s="37"/>
      <c r="G395" s="30" t="s">
        <v>86</v>
      </c>
      <c r="H395" s="28">
        <f>SUM(H389:H394)</f>
        <v>0</v>
      </c>
    </row>
    <row r="396" spans="1:8" ht="17.149999999999999" customHeight="1" x14ac:dyDescent="0.25">
      <c r="A396" s="1"/>
      <c r="B396" s="7" t="s">
        <v>87</v>
      </c>
      <c r="H396" s="8"/>
    </row>
    <row r="397" spans="1:8" ht="17.149999999999999" customHeight="1" x14ac:dyDescent="0.25">
      <c r="A397" s="1"/>
      <c r="B397" t="s">
        <v>88</v>
      </c>
      <c r="H397" s="8"/>
    </row>
    <row r="398" spans="1:8" ht="17.149999999999999" customHeight="1" x14ac:dyDescent="0.35">
      <c r="A398" s="1"/>
      <c r="B398" s="24" t="s">
        <v>89</v>
      </c>
      <c r="E398" s="45" t="str">
        <f>+'Budget Information'!$B$2</f>
        <v>Type your Community's name here</v>
      </c>
      <c r="H398" s="23"/>
    </row>
    <row r="399" spans="1:8" ht="17.149999999999999" customHeight="1" x14ac:dyDescent="0.25">
      <c r="A399" s="1"/>
      <c r="D399" s="9" t="s">
        <v>90</v>
      </c>
      <c r="E399" s="46"/>
      <c r="G399" s="10"/>
      <c r="H399" s="8"/>
    </row>
    <row r="400" spans="1:8" ht="17.149999999999999" customHeight="1" x14ac:dyDescent="0.25">
      <c r="A400" s="16"/>
      <c r="B400" s="13"/>
      <c r="C400" s="13"/>
      <c r="D400" s="19"/>
      <c r="E400" s="48"/>
      <c r="F400" s="13"/>
      <c r="G400" s="20"/>
      <c r="H400" s="15"/>
    </row>
    <row r="401" spans="1:8" ht="17.149999999999999" customHeight="1" x14ac:dyDescent="0.25">
      <c r="A401" s="18"/>
      <c r="B401" s="13"/>
      <c r="C401" s="13"/>
      <c r="D401" s="13"/>
      <c r="E401" s="41"/>
      <c r="F401" s="13"/>
      <c r="G401" s="13"/>
      <c r="H401" s="15"/>
    </row>
    <row r="402" spans="1:8" ht="17.149999999999999" customHeight="1" thickBot="1" x14ac:dyDescent="0.35">
      <c r="A402" s="5" t="s">
        <v>76</v>
      </c>
      <c r="B402" s="2" t="s">
        <v>77</v>
      </c>
      <c r="C402" s="2" t="s">
        <v>78</v>
      </c>
      <c r="D402" s="21" t="s">
        <v>79</v>
      </c>
      <c r="E402" s="42"/>
      <c r="F402" s="2" t="s">
        <v>80</v>
      </c>
      <c r="G402" s="5" t="s">
        <v>81</v>
      </c>
      <c r="H402" s="6" t="s">
        <v>82</v>
      </c>
    </row>
    <row r="403" spans="1:8" ht="17.149999999999999" customHeight="1" thickBot="1" x14ac:dyDescent="0.35">
      <c r="A403" s="17">
        <v>131</v>
      </c>
      <c r="B403" s="50"/>
      <c r="C403" s="50"/>
      <c r="D403" s="51"/>
      <c r="E403" s="52"/>
      <c r="F403" s="50"/>
      <c r="G403" s="2" t="s">
        <v>83</v>
      </c>
      <c r="H403" s="53"/>
    </row>
    <row r="404" spans="1:8" ht="17.149999999999999" customHeight="1" thickBot="1" x14ac:dyDescent="0.35">
      <c r="A404" s="1" t="s">
        <v>84</v>
      </c>
      <c r="B404" s="38"/>
      <c r="C404" s="38"/>
      <c r="D404" s="38"/>
      <c r="E404" s="43"/>
      <c r="F404" s="34"/>
      <c r="G404" s="21" t="s">
        <v>14</v>
      </c>
      <c r="H404" s="54"/>
    </row>
    <row r="405" spans="1:8" ht="17.149999999999999" customHeight="1" thickBot="1" x14ac:dyDescent="0.35">
      <c r="A405" s="1"/>
      <c r="B405" s="38"/>
      <c r="C405" s="38"/>
      <c r="D405" s="38"/>
      <c r="E405" s="43"/>
      <c r="F405" s="34"/>
      <c r="G405" s="21" t="s">
        <v>15</v>
      </c>
      <c r="H405" s="54"/>
    </row>
    <row r="406" spans="1:8" ht="17.149999999999999" customHeight="1" thickBot="1" x14ac:dyDescent="0.35">
      <c r="A406" s="1"/>
      <c r="B406" s="38"/>
      <c r="C406" s="38"/>
      <c r="D406" s="38"/>
      <c r="E406" s="43"/>
      <c r="F406" s="34"/>
      <c r="G406" s="21" t="s">
        <v>16</v>
      </c>
      <c r="H406" s="54"/>
    </row>
    <row r="407" spans="1:8" ht="17.149999999999999" customHeight="1" thickBot="1" x14ac:dyDescent="0.35">
      <c r="A407" s="1"/>
      <c r="B407" s="38"/>
      <c r="C407" s="38"/>
      <c r="D407" s="38"/>
      <c r="E407" s="43"/>
      <c r="F407" s="34"/>
      <c r="G407" s="21" t="s">
        <v>85</v>
      </c>
      <c r="H407" s="54"/>
    </row>
    <row r="408" spans="1:8" ht="17.149999999999999" customHeight="1" thickBot="1" x14ac:dyDescent="0.35">
      <c r="A408" s="5"/>
      <c r="B408" s="38"/>
      <c r="C408" s="38"/>
      <c r="D408" s="38"/>
      <c r="E408" s="43"/>
      <c r="F408" s="34"/>
      <c r="G408" t="s">
        <v>57</v>
      </c>
      <c r="H408" s="54"/>
    </row>
    <row r="409" spans="1:8" ht="17.149999999999999" customHeight="1" thickBot="1" x14ac:dyDescent="0.35">
      <c r="A409" s="1"/>
      <c r="B409" s="39"/>
      <c r="C409" s="39"/>
      <c r="D409" s="39"/>
      <c r="E409" s="44"/>
      <c r="F409" s="37"/>
      <c r="G409" s="30" t="s">
        <v>86</v>
      </c>
      <c r="H409" s="28">
        <f>SUM(H403:H408)</f>
        <v>0</v>
      </c>
    </row>
    <row r="410" spans="1:8" ht="17.149999999999999" customHeight="1" x14ac:dyDescent="0.25">
      <c r="A410" s="1"/>
      <c r="B410" s="7" t="s">
        <v>87</v>
      </c>
      <c r="H410" s="8"/>
    </row>
    <row r="411" spans="1:8" ht="17.149999999999999" customHeight="1" x14ac:dyDescent="0.25">
      <c r="A411" s="1"/>
      <c r="B411" t="s">
        <v>88</v>
      </c>
      <c r="H411" s="8"/>
    </row>
    <row r="412" spans="1:8" ht="17.149999999999999" customHeight="1" x14ac:dyDescent="0.35">
      <c r="A412" s="1"/>
      <c r="B412" s="24" t="s">
        <v>89</v>
      </c>
      <c r="E412" s="45" t="str">
        <f>+'Budget Information'!$B$2</f>
        <v>Type your Community's name here</v>
      </c>
      <c r="H412" s="23"/>
    </row>
    <row r="413" spans="1:8" ht="17.149999999999999" customHeight="1" x14ac:dyDescent="0.25">
      <c r="A413" s="1"/>
      <c r="D413" s="9" t="s">
        <v>90</v>
      </c>
      <c r="E413" s="46"/>
      <c r="G413" s="10"/>
      <c r="H413" s="8"/>
    </row>
    <row r="414" spans="1:8" ht="17.149999999999999" customHeight="1" x14ac:dyDescent="0.25">
      <c r="A414" s="16"/>
      <c r="B414" s="11" t="s">
        <v>91</v>
      </c>
      <c r="C414" s="11" t="s">
        <v>91</v>
      </c>
      <c r="D414" s="11" t="s">
        <v>92</v>
      </c>
      <c r="E414" s="47"/>
      <c r="F414" s="11" t="s">
        <v>91</v>
      </c>
      <c r="G414" s="11" t="s">
        <v>93</v>
      </c>
      <c r="H414" s="12"/>
    </row>
    <row r="415" spans="1:8" ht="17.149999999999999" customHeight="1" thickBot="1" x14ac:dyDescent="0.35">
      <c r="A415" s="5" t="s">
        <v>76</v>
      </c>
      <c r="B415" s="2" t="s">
        <v>77</v>
      </c>
      <c r="C415" s="2" t="s">
        <v>78</v>
      </c>
      <c r="D415" s="21" t="s">
        <v>79</v>
      </c>
      <c r="E415" s="42"/>
      <c r="F415" s="2" t="s">
        <v>80</v>
      </c>
      <c r="G415" s="5" t="s">
        <v>81</v>
      </c>
      <c r="H415" s="6" t="s">
        <v>82</v>
      </c>
    </row>
    <row r="416" spans="1:8" ht="17.149999999999999" customHeight="1" thickBot="1" x14ac:dyDescent="0.35">
      <c r="A416" s="17">
        <v>132</v>
      </c>
      <c r="B416" s="50"/>
      <c r="C416" s="50"/>
      <c r="D416" s="51"/>
      <c r="E416" s="52"/>
      <c r="F416" s="50"/>
      <c r="G416" s="2" t="s">
        <v>83</v>
      </c>
      <c r="H416" s="53"/>
    </row>
    <row r="417" spans="1:8" ht="17.149999999999999" customHeight="1" thickBot="1" x14ac:dyDescent="0.35">
      <c r="A417" s="1" t="s">
        <v>84</v>
      </c>
      <c r="B417" s="38"/>
      <c r="C417" s="38"/>
      <c r="D417" s="38"/>
      <c r="E417" s="43"/>
      <c r="F417" s="34"/>
      <c r="G417" s="21" t="s">
        <v>14</v>
      </c>
      <c r="H417" s="54"/>
    </row>
    <row r="418" spans="1:8" ht="17.149999999999999" customHeight="1" thickBot="1" x14ac:dyDescent="0.35">
      <c r="A418" s="1"/>
      <c r="B418" s="38"/>
      <c r="C418" s="38"/>
      <c r="D418" s="38"/>
      <c r="E418" s="43"/>
      <c r="F418" s="34"/>
      <c r="G418" s="21" t="s">
        <v>15</v>
      </c>
      <c r="H418" s="54"/>
    </row>
    <row r="419" spans="1:8" ht="17.149999999999999" customHeight="1" thickBot="1" x14ac:dyDescent="0.35">
      <c r="A419" s="1"/>
      <c r="B419" s="38"/>
      <c r="C419" s="38"/>
      <c r="D419" s="38"/>
      <c r="E419" s="43"/>
      <c r="F419" s="34"/>
      <c r="G419" s="21" t="s">
        <v>16</v>
      </c>
      <c r="H419" s="54"/>
    </row>
    <row r="420" spans="1:8" ht="17.149999999999999" customHeight="1" thickBot="1" x14ac:dyDescent="0.35">
      <c r="A420" s="1"/>
      <c r="B420" s="38"/>
      <c r="C420" s="38"/>
      <c r="D420" s="38"/>
      <c r="E420" s="43"/>
      <c r="F420" s="34"/>
      <c r="G420" s="21" t="s">
        <v>85</v>
      </c>
      <c r="H420" s="54"/>
    </row>
    <row r="421" spans="1:8" ht="17.149999999999999" customHeight="1" thickBot="1" x14ac:dyDescent="0.35">
      <c r="A421" s="5"/>
      <c r="B421" s="38"/>
      <c r="C421" s="38"/>
      <c r="D421" s="38"/>
      <c r="E421" s="43"/>
      <c r="F421" s="34"/>
      <c r="G421" t="s">
        <v>57</v>
      </c>
      <c r="H421" s="54"/>
    </row>
    <row r="422" spans="1:8" ht="17.149999999999999" customHeight="1" thickBot="1" x14ac:dyDescent="0.35">
      <c r="A422" s="1"/>
      <c r="B422" s="39"/>
      <c r="C422" s="39"/>
      <c r="D422" s="39"/>
      <c r="E422" s="44"/>
      <c r="F422" s="37"/>
      <c r="G422" s="30" t="s">
        <v>86</v>
      </c>
      <c r="H422" s="28">
        <f>SUM(H416:H421)</f>
        <v>0</v>
      </c>
    </row>
    <row r="423" spans="1:8" ht="17.149999999999999" customHeight="1" x14ac:dyDescent="0.25">
      <c r="A423" s="1"/>
      <c r="B423" s="7" t="s">
        <v>87</v>
      </c>
      <c r="H423" s="8"/>
    </row>
    <row r="424" spans="1:8" ht="17.149999999999999" customHeight="1" x14ac:dyDescent="0.25">
      <c r="A424" s="1"/>
      <c r="B424" t="s">
        <v>88</v>
      </c>
      <c r="H424" s="8"/>
    </row>
    <row r="425" spans="1:8" ht="17.149999999999999" customHeight="1" x14ac:dyDescent="0.35">
      <c r="A425" s="1"/>
      <c r="B425" s="24" t="s">
        <v>89</v>
      </c>
      <c r="E425" s="45" t="str">
        <f>+'Budget Information'!$B$2</f>
        <v>Type your Community's name here</v>
      </c>
      <c r="H425" s="23"/>
    </row>
    <row r="426" spans="1:8" ht="17.149999999999999" customHeight="1" x14ac:dyDescent="0.25">
      <c r="A426" s="1"/>
      <c r="D426" s="9" t="s">
        <v>90</v>
      </c>
      <c r="E426" s="46"/>
      <c r="G426" s="10"/>
      <c r="H426" s="8"/>
    </row>
    <row r="427" spans="1:8" ht="17.149999999999999" customHeight="1" x14ac:dyDescent="0.25">
      <c r="A427" s="16"/>
      <c r="B427" s="13"/>
      <c r="C427" s="13"/>
      <c r="D427" s="13"/>
      <c r="E427" s="41"/>
      <c r="F427" s="13"/>
      <c r="G427" s="13"/>
      <c r="H427" s="14"/>
    </row>
    <row r="428" spans="1:8" ht="17.149999999999999" customHeight="1" thickBot="1" x14ac:dyDescent="0.35">
      <c r="A428" s="5" t="s">
        <v>76</v>
      </c>
      <c r="B428" s="2" t="s">
        <v>77</v>
      </c>
      <c r="C428" s="2" t="s">
        <v>78</v>
      </c>
      <c r="D428" s="21" t="s">
        <v>79</v>
      </c>
      <c r="E428" s="42"/>
      <c r="F428" s="2" t="s">
        <v>80</v>
      </c>
      <c r="G428" s="5" t="s">
        <v>81</v>
      </c>
      <c r="H428" s="6" t="s">
        <v>82</v>
      </c>
    </row>
    <row r="429" spans="1:8" ht="17.149999999999999" customHeight="1" thickBot="1" x14ac:dyDescent="0.35">
      <c r="A429" s="17">
        <v>133</v>
      </c>
      <c r="B429" s="50"/>
      <c r="C429" s="50"/>
      <c r="D429" s="51"/>
      <c r="E429" s="52"/>
      <c r="F429" s="50"/>
      <c r="G429" s="2" t="s">
        <v>83</v>
      </c>
      <c r="H429" s="53"/>
    </row>
    <row r="430" spans="1:8" ht="17.149999999999999" customHeight="1" thickBot="1" x14ac:dyDescent="0.35">
      <c r="A430" s="1" t="s">
        <v>84</v>
      </c>
      <c r="B430" s="38"/>
      <c r="C430" s="38"/>
      <c r="D430" s="38"/>
      <c r="E430" s="43"/>
      <c r="F430" s="34"/>
      <c r="G430" s="21" t="s">
        <v>14</v>
      </c>
      <c r="H430" s="54"/>
    </row>
    <row r="431" spans="1:8" ht="17.149999999999999" customHeight="1" thickBot="1" x14ac:dyDescent="0.35">
      <c r="A431" s="1"/>
      <c r="B431" s="38"/>
      <c r="C431" s="38"/>
      <c r="D431" s="38"/>
      <c r="E431" s="43"/>
      <c r="F431" s="34"/>
      <c r="G431" s="21" t="s">
        <v>15</v>
      </c>
      <c r="H431" s="54"/>
    </row>
    <row r="432" spans="1:8" ht="17.149999999999999" customHeight="1" thickBot="1" x14ac:dyDescent="0.35">
      <c r="A432" s="1"/>
      <c r="B432" s="38"/>
      <c r="C432" s="38"/>
      <c r="D432" s="38"/>
      <c r="E432" s="43"/>
      <c r="F432" s="34"/>
      <c r="G432" s="21" t="s">
        <v>16</v>
      </c>
      <c r="H432" s="54"/>
    </row>
    <row r="433" spans="1:8" ht="17.149999999999999" customHeight="1" thickBot="1" x14ac:dyDescent="0.35">
      <c r="A433" s="1"/>
      <c r="B433" s="38"/>
      <c r="C433" s="38"/>
      <c r="D433" s="38"/>
      <c r="E433" s="43"/>
      <c r="F433" s="34"/>
      <c r="G433" s="21" t="s">
        <v>85</v>
      </c>
      <c r="H433" s="54"/>
    </row>
    <row r="434" spans="1:8" ht="17.149999999999999" customHeight="1" thickBot="1" x14ac:dyDescent="0.35">
      <c r="A434" s="5"/>
      <c r="B434" s="38"/>
      <c r="C434" s="38"/>
      <c r="D434" s="38"/>
      <c r="E434" s="43"/>
      <c r="F434" s="34"/>
      <c r="G434" t="s">
        <v>57</v>
      </c>
      <c r="H434" s="54"/>
    </row>
    <row r="435" spans="1:8" ht="17.149999999999999" customHeight="1" thickBot="1" x14ac:dyDescent="0.35">
      <c r="A435" s="1"/>
      <c r="B435" s="39"/>
      <c r="C435" s="39"/>
      <c r="D435" s="39"/>
      <c r="E435" s="44"/>
      <c r="F435" s="37"/>
      <c r="G435" s="30" t="s">
        <v>86</v>
      </c>
      <c r="H435" s="28">
        <f>SUM(H429:H434)</f>
        <v>0</v>
      </c>
    </row>
    <row r="436" spans="1:8" ht="17.149999999999999" customHeight="1" x14ac:dyDescent="0.25">
      <c r="A436" s="1"/>
      <c r="B436" s="7" t="s">
        <v>87</v>
      </c>
      <c r="H436" s="8"/>
    </row>
    <row r="437" spans="1:8" ht="17.149999999999999" customHeight="1" x14ac:dyDescent="0.25">
      <c r="A437" s="1"/>
      <c r="B437" t="s">
        <v>88</v>
      </c>
      <c r="H437" s="8"/>
    </row>
    <row r="438" spans="1:8" ht="17.149999999999999" customHeight="1" x14ac:dyDescent="0.35">
      <c r="A438" s="1"/>
      <c r="B438" s="24" t="s">
        <v>89</v>
      </c>
      <c r="E438" s="45" t="str">
        <f>+'Budget Information'!$B$2</f>
        <v>Type your Community's name here</v>
      </c>
      <c r="H438" s="23"/>
    </row>
    <row r="439" spans="1:8" ht="17.149999999999999" customHeight="1" x14ac:dyDescent="0.25">
      <c r="A439" s="1"/>
      <c r="D439" s="9" t="s">
        <v>90</v>
      </c>
      <c r="E439" s="46"/>
      <c r="G439" s="10"/>
      <c r="H439" s="8"/>
    </row>
    <row r="440" spans="1:8" ht="17.149999999999999" customHeight="1" x14ac:dyDescent="0.25">
      <c r="A440" s="16"/>
      <c r="B440" s="13"/>
      <c r="C440" s="13"/>
      <c r="D440" s="19"/>
      <c r="E440" s="48"/>
      <c r="F440" s="13"/>
      <c r="G440" s="20"/>
      <c r="H440" s="15"/>
    </row>
    <row r="441" spans="1:8" ht="17.149999999999999" customHeight="1" x14ac:dyDescent="0.25">
      <c r="A441" s="18" t="s">
        <v>94</v>
      </c>
      <c r="B441" s="13"/>
      <c r="C441" s="13"/>
      <c r="D441" s="13"/>
      <c r="E441" s="41"/>
      <c r="F441" s="13"/>
      <c r="G441" s="13"/>
      <c r="H441" s="15"/>
    </row>
    <row r="442" spans="1:8" ht="17.149999999999999" customHeight="1" thickBot="1" x14ac:dyDescent="0.35">
      <c r="A442" s="5" t="s">
        <v>76</v>
      </c>
      <c r="B442" s="2" t="s">
        <v>77</v>
      </c>
      <c r="C442" s="2" t="s">
        <v>78</v>
      </c>
      <c r="D442" s="21" t="s">
        <v>79</v>
      </c>
      <c r="E442" s="42"/>
      <c r="F442" s="2" t="s">
        <v>80</v>
      </c>
      <c r="G442" s="5" t="s">
        <v>81</v>
      </c>
      <c r="H442" s="6" t="s">
        <v>82</v>
      </c>
    </row>
    <row r="443" spans="1:8" ht="17.149999999999999" customHeight="1" thickBot="1" x14ac:dyDescent="0.35">
      <c r="A443" s="17">
        <v>134</v>
      </c>
      <c r="B443" s="50"/>
      <c r="C443" s="50"/>
      <c r="D443" s="51"/>
      <c r="E443" s="52"/>
      <c r="F443" s="50"/>
      <c r="G443" s="2" t="s">
        <v>83</v>
      </c>
      <c r="H443" s="53"/>
    </row>
    <row r="444" spans="1:8" ht="17.149999999999999" customHeight="1" thickBot="1" x14ac:dyDescent="0.35">
      <c r="A444" s="1" t="s">
        <v>84</v>
      </c>
      <c r="B444" s="38"/>
      <c r="C444" s="38"/>
      <c r="D444" s="38"/>
      <c r="E444" s="43"/>
      <c r="F444" s="34"/>
      <c r="G444" s="21" t="s">
        <v>14</v>
      </c>
      <c r="H444" s="54"/>
    </row>
    <row r="445" spans="1:8" ht="17.149999999999999" customHeight="1" thickBot="1" x14ac:dyDescent="0.35">
      <c r="A445" s="1"/>
      <c r="B445" s="38"/>
      <c r="C445" s="38"/>
      <c r="D445" s="38"/>
      <c r="E445" s="43"/>
      <c r="F445" s="34"/>
      <c r="G445" s="21" t="s">
        <v>15</v>
      </c>
      <c r="H445" s="54"/>
    </row>
    <row r="446" spans="1:8" ht="17.149999999999999" customHeight="1" thickBot="1" x14ac:dyDescent="0.35">
      <c r="A446" s="1"/>
      <c r="B446" s="38"/>
      <c r="C446" s="38"/>
      <c r="D446" s="38"/>
      <c r="E446" s="43"/>
      <c r="F446" s="34"/>
      <c r="G446" s="21" t="s">
        <v>16</v>
      </c>
      <c r="H446" s="54"/>
    </row>
    <row r="447" spans="1:8" ht="17.149999999999999" customHeight="1" thickBot="1" x14ac:dyDescent="0.35">
      <c r="A447" s="1"/>
      <c r="B447" s="38"/>
      <c r="C447" s="38"/>
      <c r="D447" s="38"/>
      <c r="E447" s="43"/>
      <c r="F447" s="34"/>
      <c r="G447" s="21" t="s">
        <v>85</v>
      </c>
      <c r="H447" s="54"/>
    </row>
    <row r="448" spans="1:8" ht="17.149999999999999" customHeight="1" thickBot="1" x14ac:dyDescent="0.35">
      <c r="A448" s="5"/>
      <c r="B448" s="38"/>
      <c r="C448" s="38"/>
      <c r="D448" s="38"/>
      <c r="E448" s="43"/>
      <c r="F448" s="34"/>
      <c r="G448" t="s">
        <v>57</v>
      </c>
      <c r="H448" s="54"/>
    </row>
    <row r="449" spans="1:8" ht="17.149999999999999" customHeight="1" thickBot="1" x14ac:dyDescent="0.35">
      <c r="A449" s="1"/>
      <c r="B449" s="39"/>
      <c r="C449" s="39"/>
      <c r="D449" s="39"/>
      <c r="E449" s="44"/>
      <c r="F449" s="37"/>
      <c r="G449" s="30" t="s">
        <v>86</v>
      </c>
      <c r="H449" s="28">
        <f>SUM(H443:H448)</f>
        <v>0</v>
      </c>
    </row>
    <row r="450" spans="1:8" ht="17.149999999999999" customHeight="1" x14ac:dyDescent="0.25">
      <c r="A450" s="1"/>
      <c r="B450" s="7" t="s">
        <v>87</v>
      </c>
      <c r="H450" s="8"/>
    </row>
    <row r="451" spans="1:8" ht="17.149999999999999" customHeight="1" x14ac:dyDescent="0.25">
      <c r="A451" s="1"/>
      <c r="B451" t="s">
        <v>88</v>
      </c>
      <c r="H451" s="8"/>
    </row>
    <row r="452" spans="1:8" ht="17.149999999999999" customHeight="1" x14ac:dyDescent="0.35">
      <c r="A452" s="1"/>
      <c r="B452" s="24" t="s">
        <v>89</v>
      </c>
      <c r="E452" s="45" t="str">
        <f>+'Budget Information'!$B$2</f>
        <v>Type your Community's name here</v>
      </c>
      <c r="H452" s="23"/>
    </row>
    <row r="453" spans="1:8" ht="17.149999999999999" customHeight="1" x14ac:dyDescent="0.25">
      <c r="A453" s="1"/>
      <c r="D453" s="9" t="s">
        <v>90</v>
      </c>
      <c r="E453" s="46"/>
      <c r="G453" s="10"/>
      <c r="H453" s="8"/>
    </row>
    <row r="454" spans="1:8" ht="17.149999999999999" customHeight="1" x14ac:dyDescent="0.25">
      <c r="A454" s="18"/>
      <c r="B454" s="11" t="s">
        <v>91</v>
      </c>
      <c r="C454" s="11" t="s">
        <v>91</v>
      </c>
      <c r="D454" s="11" t="s">
        <v>92</v>
      </c>
      <c r="E454" s="47"/>
      <c r="F454" s="11" t="s">
        <v>91</v>
      </c>
      <c r="G454" s="11" t="s">
        <v>93</v>
      </c>
      <c r="H454" s="12"/>
    </row>
    <row r="455" spans="1:8" ht="17.149999999999999" customHeight="1" thickBot="1" x14ac:dyDescent="0.35">
      <c r="A455" s="5" t="s">
        <v>76</v>
      </c>
      <c r="B455" s="2" t="s">
        <v>77</v>
      </c>
      <c r="C455" s="2" t="s">
        <v>78</v>
      </c>
      <c r="D455" s="21" t="s">
        <v>79</v>
      </c>
      <c r="E455" s="42"/>
      <c r="F455" s="2" t="s">
        <v>80</v>
      </c>
      <c r="G455" s="5" t="s">
        <v>81</v>
      </c>
      <c r="H455" s="6" t="s">
        <v>82</v>
      </c>
    </row>
    <row r="456" spans="1:8" ht="17.149999999999999" customHeight="1" thickBot="1" x14ac:dyDescent="0.35">
      <c r="A456" s="17">
        <v>135</v>
      </c>
      <c r="B456" s="50"/>
      <c r="C456" s="50"/>
      <c r="D456" s="51"/>
      <c r="E456" s="52"/>
      <c r="F456" s="50"/>
      <c r="G456" s="2" t="s">
        <v>83</v>
      </c>
      <c r="H456" s="53"/>
    </row>
    <row r="457" spans="1:8" ht="17.149999999999999" customHeight="1" thickBot="1" x14ac:dyDescent="0.35">
      <c r="A457" s="1" t="s">
        <v>84</v>
      </c>
      <c r="B457" s="38"/>
      <c r="C457" s="38"/>
      <c r="D457" s="38"/>
      <c r="E457" s="43"/>
      <c r="F457" s="34"/>
      <c r="G457" s="21" t="s">
        <v>14</v>
      </c>
      <c r="H457" s="54"/>
    </row>
    <row r="458" spans="1:8" ht="17.149999999999999" customHeight="1" thickBot="1" x14ac:dyDescent="0.35">
      <c r="A458" s="1"/>
      <c r="B458" s="38"/>
      <c r="C458" s="38"/>
      <c r="D458" s="38"/>
      <c r="E458" s="43"/>
      <c r="F458" s="34"/>
      <c r="G458" s="21" t="s">
        <v>15</v>
      </c>
      <c r="H458" s="54"/>
    </row>
    <row r="459" spans="1:8" ht="17.149999999999999" customHeight="1" thickBot="1" x14ac:dyDescent="0.35">
      <c r="A459" s="1"/>
      <c r="B459" s="38"/>
      <c r="C459" s="38"/>
      <c r="D459" s="38"/>
      <c r="E459" s="43"/>
      <c r="F459" s="34"/>
      <c r="G459" s="21" t="s">
        <v>16</v>
      </c>
      <c r="H459" s="54"/>
    </row>
    <row r="460" spans="1:8" ht="17.149999999999999" customHeight="1" thickBot="1" x14ac:dyDescent="0.35">
      <c r="A460" s="1"/>
      <c r="B460" s="38"/>
      <c r="C460" s="38"/>
      <c r="D460" s="38"/>
      <c r="E460" s="43"/>
      <c r="F460" s="34"/>
      <c r="G460" s="21" t="s">
        <v>85</v>
      </c>
      <c r="H460" s="54"/>
    </row>
    <row r="461" spans="1:8" ht="17.149999999999999" customHeight="1" thickBot="1" x14ac:dyDescent="0.35">
      <c r="A461" s="5"/>
      <c r="B461" s="38"/>
      <c r="C461" s="38"/>
      <c r="D461" s="38"/>
      <c r="E461" s="43"/>
      <c r="F461" s="34"/>
      <c r="G461" t="s">
        <v>57</v>
      </c>
      <c r="H461" s="54"/>
    </row>
    <row r="462" spans="1:8" ht="17.149999999999999" customHeight="1" thickBot="1" x14ac:dyDescent="0.35">
      <c r="A462" s="1"/>
      <c r="B462" s="39"/>
      <c r="C462" s="39"/>
      <c r="D462" s="39"/>
      <c r="E462" s="44"/>
      <c r="F462" s="37"/>
      <c r="G462" s="30" t="s">
        <v>86</v>
      </c>
      <c r="H462" s="28">
        <f>SUM(H456:H461)</f>
        <v>0</v>
      </c>
    </row>
    <row r="463" spans="1:8" ht="17.149999999999999" customHeight="1" x14ac:dyDescent="0.25">
      <c r="A463" s="1"/>
      <c r="B463" s="7" t="s">
        <v>87</v>
      </c>
      <c r="H463" s="8"/>
    </row>
    <row r="464" spans="1:8" ht="17.149999999999999" customHeight="1" x14ac:dyDescent="0.25">
      <c r="A464" s="1"/>
      <c r="B464" t="s">
        <v>88</v>
      </c>
      <c r="H464" s="8"/>
    </row>
    <row r="465" spans="1:8" ht="17.149999999999999" customHeight="1" x14ac:dyDescent="0.35">
      <c r="A465" s="5"/>
      <c r="B465" s="24" t="s">
        <v>89</v>
      </c>
      <c r="E465" s="45" t="str">
        <f>+'Budget Information'!$B$2</f>
        <v>Type your Community's name here</v>
      </c>
      <c r="H465" s="23"/>
    </row>
    <row r="466" spans="1:8" ht="17.149999999999999" customHeight="1" x14ac:dyDescent="0.25">
      <c r="A466" s="1"/>
      <c r="D466" s="9" t="s">
        <v>90</v>
      </c>
      <c r="E466" s="46"/>
      <c r="G466" s="10"/>
      <c r="H466" s="8"/>
    </row>
    <row r="467" spans="1:8" ht="17.149999999999999" customHeight="1" x14ac:dyDescent="0.25">
      <c r="A467" s="16"/>
      <c r="B467" s="13"/>
      <c r="C467" s="13"/>
      <c r="D467" s="13"/>
      <c r="E467" s="41"/>
      <c r="F467" s="13"/>
      <c r="G467" s="13"/>
      <c r="H467" s="14"/>
    </row>
    <row r="468" spans="1:8" ht="17.149999999999999" customHeight="1" thickBot="1" x14ac:dyDescent="0.35">
      <c r="A468" s="5" t="s">
        <v>76</v>
      </c>
      <c r="B468" s="2" t="s">
        <v>77</v>
      </c>
      <c r="C468" s="2" t="s">
        <v>78</v>
      </c>
      <c r="D468" s="21" t="s">
        <v>79</v>
      </c>
      <c r="E468" s="42"/>
      <c r="F468" s="2" t="s">
        <v>80</v>
      </c>
      <c r="G468" s="5" t="s">
        <v>81</v>
      </c>
      <c r="H468" s="6" t="s">
        <v>82</v>
      </c>
    </row>
    <row r="469" spans="1:8" ht="17.149999999999999" customHeight="1" thickBot="1" x14ac:dyDescent="0.35">
      <c r="A469" s="17">
        <v>136</v>
      </c>
      <c r="B469" s="50"/>
      <c r="C469" s="50"/>
      <c r="D469" s="51"/>
      <c r="E469" s="52"/>
      <c r="F469" s="50"/>
      <c r="G469" s="2" t="s">
        <v>83</v>
      </c>
      <c r="H469" s="53"/>
    </row>
    <row r="470" spans="1:8" ht="17.149999999999999" customHeight="1" thickBot="1" x14ac:dyDescent="0.35">
      <c r="A470" s="1" t="s">
        <v>84</v>
      </c>
      <c r="B470" s="38"/>
      <c r="C470" s="38"/>
      <c r="D470" s="38"/>
      <c r="E470" s="43"/>
      <c r="F470" s="34"/>
      <c r="G470" s="21" t="s">
        <v>14</v>
      </c>
      <c r="H470" s="54"/>
    </row>
    <row r="471" spans="1:8" ht="17.149999999999999" customHeight="1" thickBot="1" x14ac:dyDescent="0.35">
      <c r="A471" s="1"/>
      <c r="B471" s="38"/>
      <c r="C471" s="38"/>
      <c r="D471" s="38"/>
      <c r="E471" s="43"/>
      <c r="F471" s="34"/>
      <c r="G471" s="21" t="s">
        <v>15</v>
      </c>
      <c r="H471" s="54"/>
    </row>
    <row r="472" spans="1:8" ht="17.149999999999999" customHeight="1" thickBot="1" x14ac:dyDescent="0.35">
      <c r="A472" s="1"/>
      <c r="B472" s="38"/>
      <c r="C472" s="38"/>
      <c r="D472" s="38"/>
      <c r="E472" s="43"/>
      <c r="F472" s="34"/>
      <c r="G472" s="21" t="s">
        <v>16</v>
      </c>
      <c r="H472" s="54"/>
    </row>
    <row r="473" spans="1:8" ht="17.149999999999999" customHeight="1" thickBot="1" x14ac:dyDescent="0.35">
      <c r="A473" s="1"/>
      <c r="B473" s="38"/>
      <c r="C473" s="38"/>
      <c r="D473" s="38"/>
      <c r="E473" s="43"/>
      <c r="F473" s="34"/>
      <c r="G473" s="21" t="s">
        <v>85</v>
      </c>
      <c r="H473" s="54"/>
    </row>
    <row r="474" spans="1:8" ht="17.149999999999999" customHeight="1" thickBot="1" x14ac:dyDescent="0.35">
      <c r="A474" s="5"/>
      <c r="B474" s="38"/>
      <c r="C474" s="38"/>
      <c r="D474" s="38"/>
      <c r="E474" s="43"/>
      <c r="F474" s="34"/>
      <c r="G474" t="s">
        <v>57</v>
      </c>
      <c r="H474" s="54"/>
    </row>
    <row r="475" spans="1:8" ht="17.149999999999999" customHeight="1" thickBot="1" x14ac:dyDescent="0.35">
      <c r="A475" s="1"/>
      <c r="B475" s="39"/>
      <c r="C475" s="39"/>
      <c r="D475" s="39"/>
      <c r="E475" s="44"/>
      <c r="F475" s="37"/>
      <c r="G475" s="30" t="s">
        <v>86</v>
      </c>
      <c r="H475" s="28">
        <f>SUM(H469:H474)</f>
        <v>0</v>
      </c>
    </row>
    <row r="476" spans="1:8" ht="17.149999999999999" customHeight="1" x14ac:dyDescent="0.25">
      <c r="A476" s="1"/>
      <c r="B476" s="7" t="s">
        <v>87</v>
      </c>
      <c r="H476" s="8"/>
    </row>
    <row r="477" spans="1:8" ht="17.149999999999999" customHeight="1" x14ac:dyDescent="0.25">
      <c r="A477" s="1"/>
      <c r="B477" t="s">
        <v>88</v>
      </c>
      <c r="H477" s="8"/>
    </row>
    <row r="478" spans="1:8" ht="17.149999999999999" customHeight="1" x14ac:dyDescent="0.35">
      <c r="A478" s="5"/>
      <c r="B478" s="24" t="s">
        <v>89</v>
      </c>
      <c r="E478" s="45" t="str">
        <f>+'Budget Information'!$B$2</f>
        <v>Type your Community's name here</v>
      </c>
      <c r="H478" s="23"/>
    </row>
    <row r="479" spans="1:8" ht="17.149999999999999" customHeight="1" x14ac:dyDescent="0.25">
      <c r="A479" s="1"/>
      <c r="D479" s="9" t="s">
        <v>90</v>
      </c>
      <c r="E479" s="46"/>
      <c r="G479" s="10"/>
      <c r="H479" s="8"/>
    </row>
    <row r="480" spans="1:8" ht="17.149999999999999" customHeight="1" x14ac:dyDescent="0.25">
      <c r="A480" s="16"/>
      <c r="B480" s="13"/>
      <c r="C480" s="13"/>
      <c r="D480" s="19"/>
      <c r="E480" s="48"/>
      <c r="F480" s="13"/>
      <c r="G480" s="20"/>
      <c r="H480" s="15"/>
    </row>
    <row r="481" spans="1:8" ht="17.149999999999999" customHeight="1" x14ac:dyDescent="0.25">
      <c r="A481" s="16"/>
      <c r="B481" s="13"/>
      <c r="C481" s="13"/>
      <c r="D481" s="13"/>
      <c r="E481" s="41"/>
      <c r="F481" s="13"/>
      <c r="G481" s="13"/>
      <c r="H481" s="15"/>
    </row>
    <row r="482" spans="1:8" ht="17.149999999999999" customHeight="1" thickBot="1" x14ac:dyDescent="0.35">
      <c r="A482" s="5" t="s">
        <v>76</v>
      </c>
      <c r="B482" s="2" t="s">
        <v>77</v>
      </c>
      <c r="C482" s="2" t="s">
        <v>78</v>
      </c>
      <c r="D482" s="21" t="s">
        <v>79</v>
      </c>
      <c r="E482" s="42"/>
      <c r="F482" s="2" t="s">
        <v>80</v>
      </c>
      <c r="G482" s="5" t="s">
        <v>81</v>
      </c>
      <c r="H482" s="6" t="s">
        <v>82</v>
      </c>
    </row>
    <row r="483" spans="1:8" ht="17.149999999999999" customHeight="1" thickBot="1" x14ac:dyDescent="0.35">
      <c r="A483" s="17">
        <v>137</v>
      </c>
      <c r="B483" s="50"/>
      <c r="C483" s="50"/>
      <c r="D483" s="51"/>
      <c r="E483" s="52"/>
      <c r="F483" s="50"/>
      <c r="G483" s="2" t="s">
        <v>83</v>
      </c>
      <c r="H483" s="53"/>
    </row>
    <row r="484" spans="1:8" ht="17.149999999999999" customHeight="1" thickBot="1" x14ac:dyDescent="0.35">
      <c r="A484" s="1" t="s">
        <v>84</v>
      </c>
      <c r="B484" s="38"/>
      <c r="C484" s="38"/>
      <c r="D484" s="38"/>
      <c r="E484" s="43"/>
      <c r="F484" s="34"/>
      <c r="G484" s="21" t="s">
        <v>14</v>
      </c>
      <c r="H484" s="54"/>
    </row>
    <row r="485" spans="1:8" ht="17.149999999999999" customHeight="1" thickBot="1" x14ac:dyDescent="0.35">
      <c r="A485" s="1"/>
      <c r="B485" s="38"/>
      <c r="C485" s="38"/>
      <c r="D485" s="38"/>
      <c r="E485" s="43"/>
      <c r="F485" s="34"/>
      <c r="G485" s="21" t="s">
        <v>15</v>
      </c>
      <c r="H485" s="54"/>
    </row>
    <row r="486" spans="1:8" ht="17.149999999999999" customHeight="1" thickBot="1" x14ac:dyDescent="0.35">
      <c r="A486" s="1"/>
      <c r="B486" s="38"/>
      <c r="C486" s="38"/>
      <c r="D486" s="38"/>
      <c r="E486" s="43"/>
      <c r="F486" s="34"/>
      <c r="G486" s="21" t="s">
        <v>16</v>
      </c>
      <c r="H486" s="54"/>
    </row>
    <row r="487" spans="1:8" ht="17.149999999999999" customHeight="1" thickBot="1" x14ac:dyDescent="0.35">
      <c r="A487" s="1"/>
      <c r="B487" s="38"/>
      <c r="C487" s="38"/>
      <c r="D487" s="38"/>
      <c r="E487" s="43"/>
      <c r="F487" s="34"/>
      <c r="G487" s="21" t="s">
        <v>85</v>
      </c>
      <c r="H487" s="54"/>
    </row>
    <row r="488" spans="1:8" ht="17.149999999999999" customHeight="1" thickBot="1" x14ac:dyDescent="0.35">
      <c r="A488" s="5"/>
      <c r="B488" s="38"/>
      <c r="C488" s="38"/>
      <c r="D488" s="38"/>
      <c r="E488" s="43"/>
      <c r="F488" s="36"/>
      <c r="G488" t="s">
        <v>57</v>
      </c>
      <c r="H488" s="54"/>
    </row>
    <row r="489" spans="1:8" ht="17.149999999999999" customHeight="1" thickBot="1" x14ac:dyDescent="0.35">
      <c r="A489" s="1"/>
      <c r="B489" s="39"/>
      <c r="C489" s="39"/>
      <c r="D489" s="39"/>
      <c r="E489" s="44"/>
      <c r="F489" s="37"/>
      <c r="G489" s="30" t="s">
        <v>86</v>
      </c>
      <c r="H489" s="28">
        <f>SUM(H483:H488)</f>
        <v>0</v>
      </c>
    </row>
    <row r="490" spans="1:8" ht="17.149999999999999" customHeight="1" x14ac:dyDescent="0.25">
      <c r="A490" s="1"/>
      <c r="B490" s="7" t="s">
        <v>87</v>
      </c>
      <c r="H490" s="8"/>
    </row>
    <row r="491" spans="1:8" ht="17.149999999999999" customHeight="1" x14ac:dyDescent="0.25">
      <c r="A491" s="1"/>
      <c r="B491" t="s">
        <v>88</v>
      </c>
      <c r="H491" s="8"/>
    </row>
    <row r="492" spans="1:8" ht="17.149999999999999" customHeight="1" x14ac:dyDescent="0.35">
      <c r="A492" s="5"/>
      <c r="B492" s="24" t="s">
        <v>89</v>
      </c>
      <c r="E492" s="45" t="str">
        <f>+'Budget Information'!$B$2</f>
        <v>Type your Community's name here</v>
      </c>
      <c r="H492" s="23"/>
    </row>
    <row r="493" spans="1:8" ht="17.149999999999999" customHeight="1" x14ac:dyDescent="0.25">
      <c r="A493" s="1"/>
      <c r="D493" s="9" t="s">
        <v>90</v>
      </c>
      <c r="E493" s="46"/>
      <c r="G493" s="10"/>
      <c r="H493" s="8"/>
    </row>
    <row r="494" spans="1:8" ht="17.149999999999999" customHeight="1" x14ac:dyDescent="0.25">
      <c r="A494" s="18" t="s">
        <v>94</v>
      </c>
      <c r="B494" s="11" t="s">
        <v>91</v>
      </c>
      <c r="C494" s="11" t="s">
        <v>91</v>
      </c>
      <c r="D494" s="11" t="s">
        <v>92</v>
      </c>
      <c r="E494" s="47"/>
      <c r="F494" s="11" t="s">
        <v>91</v>
      </c>
      <c r="G494" s="11" t="s">
        <v>93</v>
      </c>
      <c r="H494" s="12"/>
    </row>
    <row r="495" spans="1:8" ht="17.149999999999999" customHeight="1" thickBot="1" x14ac:dyDescent="0.35">
      <c r="A495" s="5" t="s">
        <v>76</v>
      </c>
      <c r="B495" s="2" t="s">
        <v>77</v>
      </c>
      <c r="C495" s="2" t="s">
        <v>78</v>
      </c>
      <c r="D495" s="21" t="s">
        <v>79</v>
      </c>
      <c r="E495" s="42"/>
      <c r="F495" s="2" t="s">
        <v>80</v>
      </c>
      <c r="G495" s="5" t="s">
        <v>81</v>
      </c>
      <c r="H495" s="6" t="s">
        <v>82</v>
      </c>
    </row>
    <row r="496" spans="1:8" ht="17.149999999999999" customHeight="1" thickBot="1" x14ac:dyDescent="0.35">
      <c r="A496" s="17">
        <v>138</v>
      </c>
      <c r="B496" s="50"/>
      <c r="C496" s="50"/>
      <c r="D496" s="51"/>
      <c r="E496" s="52"/>
      <c r="F496" s="50"/>
      <c r="G496" s="2" t="s">
        <v>83</v>
      </c>
      <c r="H496" s="53"/>
    </row>
    <row r="497" spans="1:8" ht="17.149999999999999" customHeight="1" thickBot="1" x14ac:dyDescent="0.35">
      <c r="A497" s="1" t="s">
        <v>84</v>
      </c>
      <c r="B497" s="38"/>
      <c r="C497" s="38"/>
      <c r="D497" s="38"/>
      <c r="E497" s="43"/>
      <c r="F497" s="34"/>
      <c r="G497" s="21" t="s">
        <v>14</v>
      </c>
      <c r="H497" s="54"/>
    </row>
    <row r="498" spans="1:8" ht="17.149999999999999" customHeight="1" thickBot="1" x14ac:dyDescent="0.35">
      <c r="A498" s="1"/>
      <c r="B498" s="38"/>
      <c r="C498" s="38"/>
      <c r="D498" s="38"/>
      <c r="E498" s="43"/>
      <c r="F498" s="34"/>
      <c r="G498" s="21" t="s">
        <v>15</v>
      </c>
      <c r="H498" s="54"/>
    </row>
    <row r="499" spans="1:8" ht="17.149999999999999" customHeight="1" thickBot="1" x14ac:dyDescent="0.35">
      <c r="A499" s="1"/>
      <c r="B499" s="38"/>
      <c r="C499" s="38"/>
      <c r="D499" s="38"/>
      <c r="E499" s="43"/>
      <c r="F499" s="34"/>
      <c r="G499" s="21" t="s">
        <v>16</v>
      </c>
      <c r="H499" s="54"/>
    </row>
    <row r="500" spans="1:8" ht="17.149999999999999" customHeight="1" thickBot="1" x14ac:dyDescent="0.35">
      <c r="A500" s="1"/>
      <c r="B500" s="38"/>
      <c r="C500" s="38"/>
      <c r="D500" s="38"/>
      <c r="E500" s="43"/>
      <c r="F500" s="34"/>
      <c r="G500" s="21" t="s">
        <v>85</v>
      </c>
      <c r="H500" s="54"/>
    </row>
    <row r="501" spans="1:8" ht="17.149999999999999" customHeight="1" thickBot="1" x14ac:dyDescent="0.35">
      <c r="A501" s="5"/>
      <c r="B501" s="38"/>
      <c r="C501" s="38"/>
      <c r="D501" s="38"/>
      <c r="E501" s="43"/>
      <c r="F501" s="34"/>
      <c r="G501" t="s">
        <v>57</v>
      </c>
      <c r="H501" s="54"/>
    </row>
    <row r="502" spans="1:8" ht="17.149999999999999" customHeight="1" thickBot="1" x14ac:dyDescent="0.35">
      <c r="A502" s="1"/>
      <c r="B502" s="39"/>
      <c r="C502" s="39"/>
      <c r="D502" s="39"/>
      <c r="E502" s="44"/>
      <c r="F502" s="37"/>
      <c r="G502" s="30" t="s">
        <v>86</v>
      </c>
      <c r="H502" s="28">
        <f>SUM(H496:H501)</f>
        <v>0</v>
      </c>
    </row>
    <row r="503" spans="1:8" ht="17.149999999999999" customHeight="1" x14ac:dyDescent="0.25">
      <c r="A503" s="1"/>
      <c r="B503" s="7" t="s">
        <v>87</v>
      </c>
      <c r="H503" s="8"/>
    </row>
    <row r="504" spans="1:8" ht="17.149999999999999" customHeight="1" x14ac:dyDescent="0.25">
      <c r="A504" s="1"/>
      <c r="B504" t="s">
        <v>88</v>
      </c>
      <c r="H504" s="8"/>
    </row>
    <row r="505" spans="1:8" ht="17.149999999999999" customHeight="1" x14ac:dyDescent="0.35">
      <c r="A505" s="5"/>
      <c r="B505" s="24" t="s">
        <v>89</v>
      </c>
      <c r="E505" s="45" t="str">
        <f>+'Budget Information'!$B$2</f>
        <v>Type your Community's name here</v>
      </c>
      <c r="H505" s="23"/>
    </row>
    <row r="506" spans="1:8" ht="17.149999999999999" customHeight="1" x14ac:dyDescent="0.25">
      <c r="A506" s="1"/>
      <c r="D506" s="9" t="s">
        <v>90</v>
      </c>
      <c r="E506" s="46"/>
      <c r="G506" s="10"/>
      <c r="H506" s="8"/>
    </row>
    <row r="507" spans="1:8" ht="17.149999999999999" customHeight="1" x14ac:dyDescent="0.25">
      <c r="A507" s="18"/>
      <c r="B507" s="13"/>
      <c r="C507" s="13"/>
      <c r="D507" s="13"/>
      <c r="E507" s="41"/>
      <c r="F507" s="13"/>
      <c r="G507" s="13"/>
      <c r="H507" s="14"/>
    </row>
    <row r="508" spans="1:8" ht="17.149999999999999" customHeight="1" thickBot="1" x14ac:dyDescent="0.35">
      <c r="A508" s="5" t="s">
        <v>76</v>
      </c>
      <c r="B508" s="2" t="s">
        <v>77</v>
      </c>
      <c r="C508" s="2" t="s">
        <v>78</v>
      </c>
      <c r="D508" s="21" t="s">
        <v>79</v>
      </c>
      <c r="E508" s="42"/>
      <c r="F508" s="2" t="s">
        <v>80</v>
      </c>
      <c r="G508" s="5" t="s">
        <v>81</v>
      </c>
      <c r="H508" s="6" t="s">
        <v>82</v>
      </c>
    </row>
    <row r="509" spans="1:8" ht="17.149999999999999" customHeight="1" thickBot="1" x14ac:dyDescent="0.35">
      <c r="A509" s="17">
        <v>139</v>
      </c>
      <c r="B509" s="50"/>
      <c r="C509" s="50"/>
      <c r="D509" s="51"/>
      <c r="E509" s="52"/>
      <c r="F509" s="50"/>
      <c r="G509" s="2" t="s">
        <v>83</v>
      </c>
      <c r="H509" s="53"/>
    </row>
    <row r="510" spans="1:8" ht="17.149999999999999" customHeight="1" thickBot="1" x14ac:dyDescent="0.35">
      <c r="A510" s="1" t="s">
        <v>84</v>
      </c>
      <c r="B510" s="38"/>
      <c r="C510" s="38"/>
      <c r="D510" s="38"/>
      <c r="E510" s="43"/>
      <c r="F510" s="34"/>
      <c r="G510" s="21" t="s">
        <v>14</v>
      </c>
      <c r="H510" s="54"/>
    </row>
    <row r="511" spans="1:8" ht="17.149999999999999" customHeight="1" thickBot="1" x14ac:dyDescent="0.35">
      <c r="A511" s="1"/>
      <c r="B511" s="38"/>
      <c r="C511" s="38"/>
      <c r="D511" s="38"/>
      <c r="E511" s="43"/>
      <c r="F511" s="34"/>
      <c r="G511" s="21" t="s">
        <v>15</v>
      </c>
      <c r="H511" s="54"/>
    </row>
    <row r="512" spans="1:8" ht="17.149999999999999" customHeight="1" thickBot="1" x14ac:dyDescent="0.35">
      <c r="A512" s="1"/>
      <c r="B512" s="38"/>
      <c r="C512" s="38"/>
      <c r="D512" s="38"/>
      <c r="E512" s="43"/>
      <c r="F512" s="36"/>
      <c r="G512" s="21" t="s">
        <v>16</v>
      </c>
      <c r="H512" s="54"/>
    </row>
    <row r="513" spans="1:8" ht="17.149999999999999" customHeight="1" thickBot="1" x14ac:dyDescent="0.35">
      <c r="A513" s="1"/>
      <c r="B513" s="38"/>
      <c r="C513" s="38"/>
      <c r="D513" s="38"/>
      <c r="E513" s="43"/>
      <c r="F513" s="34"/>
      <c r="G513" s="21" t="s">
        <v>85</v>
      </c>
      <c r="H513" s="54"/>
    </row>
    <row r="514" spans="1:8" ht="17.149999999999999" customHeight="1" thickBot="1" x14ac:dyDescent="0.35">
      <c r="A514" s="5"/>
      <c r="B514" s="38"/>
      <c r="C514" s="38"/>
      <c r="D514" s="38"/>
      <c r="E514" s="43"/>
      <c r="F514" s="34"/>
      <c r="G514" t="s">
        <v>57</v>
      </c>
      <c r="H514" s="54"/>
    </row>
    <row r="515" spans="1:8" ht="17.149999999999999" customHeight="1" thickBot="1" x14ac:dyDescent="0.35">
      <c r="A515" s="1"/>
      <c r="B515" s="39"/>
      <c r="C515" s="39"/>
      <c r="D515" s="39"/>
      <c r="E515" s="44"/>
      <c r="F515" s="37"/>
      <c r="G515" s="30" t="s">
        <v>86</v>
      </c>
      <c r="H515" s="28">
        <f>SUM(H509:H514)</f>
        <v>0</v>
      </c>
    </row>
    <row r="516" spans="1:8" ht="17.149999999999999" customHeight="1" x14ac:dyDescent="0.25">
      <c r="A516" s="1"/>
      <c r="B516" s="7" t="s">
        <v>87</v>
      </c>
      <c r="H516" s="8"/>
    </row>
    <row r="517" spans="1:8" ht="17.149999999999999" customHeight="1" x14ac:dyDescent="0.25">
      <c r="A517" s="1"/>
      <c r="B517" t="s">
        <v>88</v>
      </c>
      <c r="H517" s="8"/>
    </row>
    <row r="518" spans="1:8" ht="17.149999999999999" customHeight="1" x14ac:dyDescent="0.35">
      <c r="A518" s="5"/>
      <c r="B518" s="24" t="s">
        <v>89</v>
      </c>
      <c r="E518" s="45" t="str">
        <f>+'Budget Information'!$B$2</f>
        <v>Type your Community's name here</v>
      </c>
      <c r="H518" s="23"/>
    </row>
    <row r="519" spans="1:8" ht="17.149999999999999" customHeight="1" x14ac:dyDescent="0.25">
      <c r="A519" s="1"/>
      <c r="D519" s="9" t="s">
        <v>90</v>
      </c>
      <c r="E519" s="46"/>
      <c r="G519" s="10"/>
      <c r="H519" s="8"/>
    </row>
    <row r="520" spans="1:8" ht="17.149999999999999" customHeight="1" x14ac:dyDescent="0.3">
      <c r="A520" s="22"/>
      <c r="B520" s="13"/>
      <c r="C520" s="13"/>
      <c r="D520" s="19"/>
      <c r="E520" s="48"/>
      <c r="F520" s="13"/>
      <c r="G520" s="20"/>
      <c r="H520" s="15"/>
    </row>
    <row r="521" spans="1:8" ht="17.149999999999999" customHeight="1" x14ac:dyDescent="0.25">
      <c r="A521" s="16"/>
      <c r="B521" s="13"/>
      <c r="C521" s="13"/>
      <c r="D521" s="13"/>
      <c r="E521" s="41"/>
      <c r="F521" s="13"/>
      <c r="G521" s="13"/>
      <c r="H521" s="15"/>
    </row>
    <row r="522" spans="1:8" ht="17.149999999999999" customHeight="1" thickBot="1" x14ac:dyDescent="0.35">
      <c r="A522" s="5" t="s">
        <v>76</v>
      </c>
      <c r="B522" s="2" t="s">
        <v>77</v>
      </c>
      <c r="C522" s="2" t="s">
        <v>78</v>
      </c>
      <c r="D522" s="21" t="s">
        <v>79</v>
      </c>
      <c r="E522" s="42"/>
      <c r="F522" s="2" t="s">
        <v>80</v>
      </c>
      <c r="G522" s="5" t="s">
        <v>81</v>
      </c>
      <c r="H522" s="6" t="s">
        <v>82</v>
      </c>
    </row>
    <row r="523" spans="1:8" ht="17.149999999999999" customHeight="1" thickBot="1" x14ac:dyDescent="0.35">
      <c r="A523" s="17">
        <v>140</v>
      </c>
      <c r="B523" s="50"/>
      <c r="C523" s="50"/>
      <c r="D523" s="51"/>
      <c r="E523" s="52"/>
      <c r="F523" s="50"/>
      <c r="G523" s="2" t="s">
        <v>83</v>
      </c>
      <c r="H523" s="53"/>
    </row>
    <row r="524" spans="1:8" ht="17.149999999999999" customHeight="1" thickBot="1" x14ac:dyDescent="0.35">
      <c r="A524" s="1" t="s">
        <v>84</v>
      </c>
      <c r="B524" s="38"/>
      <c r="C524" s="38"/>
      <c r="D524" s="38"/>
      <c r="E524" s="43"/>
      <c r="F524" s="36"/>
      <c r="G524" s="21" t="s">
        <v>14</v>
      </c>
      <c r="H524" s="54"/>
    </row>
    <row r="525" spans="1:8" ht="17.149999999999999" customHeight="1" thickBot="1" x14ac:dyDescent="0.35">
      <c r="A525" s="1"/>
      <c r="B525" s="38"/>
      <c r="C525" s="38"/>
      <c r="D525" s="38"/>
      <c r="E525" s="43"/>
      <c r="F525" s="34"/>
      <c r="G525" s="21" t="s">
        <v>15</v>
      </c>
      <c r="H525" s="54"/>
    </row>
    <row r="526" spans="1:8" ht="17.149999999999999" customHeight="1" thickBot="1" x14ac:dyDescent="0.35">
      <c r="A526" s="1"/>
      <c r="B526" s="38"/>
      <c r="C526" s="38"/>
      <c r="D526" s="38"/>
      <c r="E526" s="43"/>
      <c r="F526" s="34"/>
      <c r="G526" s="21" t="s">
        <v>16</v>
      </c>
      <c r="H526" s="54"/>
    </row>
    <row r="527" spans="1:8" ht="17.149999999999999" customHeight="1" thickBot="1" x14ac:dyDescent="0.35">
      <c r="A527" s="1"/>
      <c r="B527" s="38"/>
      <c r="C527" s="38"/>
      <c r="D527" s="38"/>
      <c r="E527" s="43"/>
      <c r="F527" s="34"/>
      <c r="G527" s="21" t="s">
        <v>85</v>
      </c>
      <c r="H527" s="54"/>
    </row>
    <row r="528" spans="1:8" ht="17.149999999999999" customHeight="1" thickBot="1" x14ac:dyDescent="0.35">
      <c r="A528" s="5"/>
      <c r="B528" s="38"/>
      <c r="C528" s="38"/>
      <c r="D528" s="38"/>
      <c r="E528" s="43"/>
      <c r="F528" s="34"/>
      <c r="G528" t="s">
        <v>57</v>
      </c>
      <c r="H528" s="54"/>
    </row>
    <row r="529" spans="1:8" ht="17.149999999999999" customHeight="1" thickBot="1" x14ac:dyDescent="0.35">
      <c r="A529" s="1"/>
      <c r="B529" s="39"/>
      <c r="C529" s="39"/>
      <c r="D529" s="39"/>
      <c r="E529" s="44"/>
      <c r="F529" s="37"/>
      <c r="G529" s="30" t="s">
        <v>86</v>
      </c>
      <c r="H529" s="28">
        <f>SUM(H523:H528)</f>
        <v>0</v>
      </c>
    </row>
    <row r="530" spans="1:8" ht="17.149999999999999" customHeight="1" x14ac:dyDescent="0.25">
      <c r="A530" s="1"/>
      <c r="B530" s="7" t="s">
        <v>87</v>
      </c>
      <c r="H530" s="8"/>
    </row>
    <row r="531" spans="1:8" ht="17.149999999999999" customHeight="1" x14ac:dyDescent="0.25">
      <c r="A531" s="1"/>
      <c r="B531" t="s">
        <v>88</v>
      </c>
      <c r="H531" s="8"/>
    </row>
    <row r="532" spans="1:8" ht="17.149999999999999" customHeight="1" x14ac:dyDescent="0.35">
      <c r="A532" s="5"/>
      <c r="B532" s="24" t="s">
        <v>89</v>
      </c>
      <c r="E532" s="45" t="str">
        <f>+'Budget Information'!$B$2</f>
        <v>Type your Community's name here</v>
      </c>
      <c r="H532" s="23"/>
    </row>
    <row r="533" spans="1:8" ht="17.149999999999999" customHeight="1" x14ac:dyDescent="0.25">
      <c r="A533" s="1"/>
      <c r="D533" s="9" t="s">
        <v>90</v>
      </c>
      <c r="E533" s="46"/>
      <c r="G533" s="10"/>
      <c r="H533" s="8"/>
    </row>
    <row r="534" spans="1:8" ht="17.149999999999999" customHeight="1" x14ac:dyDescent="0.25">
      <c r="A534" s="16"/>
      <c r="B534" s="11" t="s">
        <v>91</v>
      </c>
      <c r="C534" s="11" t="s">
        <v>91</v>
      </c>
      <c r="D534" s="11" t="s">
        <v>92</v>
      </c>
      <c r="E534" s="47"/>
      <c r="F534" s="11" t="s">
        <v>91</v>
      </c>
      <c r="G534" s="11" t="s">
        <v>93</v>
      </c>
      <c r="H534" s="12"/>
    </row>
    <row r="535" spans="1:8" ht="17.149999999999999" customHeight="1" thickBot="1" x14ac:dyDescent="0.35">
      <c r="A535" s="5" t="s">
        <v>76</v>
      </c>
      <c r="B535" s="2" t="s">
        <v>77</v>
      </c>
      <c r="C535" s="2" t="s">
        <v>78</v>
      </c>
      <c r="D535" s="21" t="s">
        <v>79</v>
      </c>
      <c r="E535" s="42"/>
      <c r="F535" s="2" t="s">
        <v>80</v>
      </c>
      <c r="G535" s="5" t="s">
        <v>81</v>
      </c>
      <c r="H535" s="6" t="s">
        <v>82</v>
      </c>
    </row>
    <row r="536" spans="1:8" ht="17.149999999999999" customHeight="1" thickBot="1" x14ac:dyDescent="0.35">
      <c r="A536" s="17">
        <v>141</v>
      </c>
      <c r="B536" s="50"/>
      <c r="C536" s="50"/>
      <c r="D536" s="51"/>
      <c r="E536" s="52"/>
      <c r="F536" s="50"/>
      <c r="G536" s="2" t="s">
        <v>83</v>
      </c>
      <c r="H536" s="53"/>
    </row>
    <row r="537" spans="1:8" ht="17.149999999999999" customHeight="1" thickBot="1" x14ac:dyDescent="0.35">
      <c r="A537" s="1" t="s">
        <v>84</v>
      </c>
      <c r="B537" s="38"/>
      <c r="C537" s="38"/>
      <c r="D537" s="38"/>
      <c r="E537" s="43"/>
      <c r="F537" s="34"/>
      <c r="G537" s="21" t="s">
        <v>14</v>
      </c>
      <c r="H537" s="54"/>
    </row>
    <row r="538" spans="1:8" ht="17.149999999999999" customHeight="1" thickBot="1" x14ac:dyDescent="0.35">
      <c r="A538" s="1"/>
      <c r="B538" s="38"/>
      <c r="C538" s="38"/>
      <c r="D538" s="38"/>
      <c r="E538" s="43"/>
      <c r="F538" s="34"/>
      <c r="G538" s="21" t="s">
        <v>15</v>
      </c>
      <c r="H538" s="54"/>
    </row>
    <row r="539" spans="1:8" ht="17.149999999999999" customHeight="1" thickBot="1" x14ac:dyDescent="0.35">
      <c r="A539" s="1"/>
      <c r="B539" s="38"/>
      <c r="C539" s="38"/>
      <c r="D539" s="38"/>
      <c r="E539" s="43"/>
      <c r="F539" s="34"/>
      <c r="G539" s="21" t="s">
        <v>16</v>
      </c>
      <c r="H539" s="54"/>
    </row>
    <row r="540" spans="1:8" ht="17.149999999999999" customHeight="1" thickBot="1" x14ac:dyDescent="0.35">
      <c r="A540" s="1"/>
      <c r="B540" s="38"/>
      <c r="C540" s="38"/>
      <c r="D540" s="38"/>
      <c r="E540" s="43"/>
      <c r="F540" s="34"/>
      <c r="G540" s="21" t="s">
        <v>85</v>
      </c>
      <c r="H540" s="54"/>
    </row>
    <row r="541" spans="1:8" ht="17.149999999999999" customHeight="1" thickBot="1" x14ac:dyDescent="0.35">
      <c r="A541" s="5"/>
      <c r="B541" s="38"/>
      <c r="C541" s="38"/>
      <c r="D541" s="38"/>
      <c r="E541" s="43"/>
      <c r="F541" s="34"/>
      <c r="G541" t="s">
        <v>57</v>
      </c>
      <c r="H541" s="54"/>
    </row>
    <row r="542" spans="1:8" ht="17.149999999999999" customHeight="1" thickBot="1" x14ac:dyDescent="0.35">
      <c r="A542" s="1"/>
      <c r="B542" s="39"/>
      <c r="C542" s="39"/>
      <c r="D542" s="39"/>
      <c r="E542" s="44"/>
      <c r="F542" s="37"/>
      <c r="G542" s="30" t="s">
        <v>86</v>
      </c>
      <c r="H542" s="28">
        <f>SUM(H536:H541)</f>
        <v>0</v>
      </c>
    </row>
    <row r="543" spans="1:8" ht="17.149999999999999" customHeight="1" x14ac:dyDescent="0.25">
      <c r="A543" s="1"/>
      <c r="B543" s="7" t="s">
        <v>87</v>
      </c>
      <c r="H543" s="8"/>
    </row>
    <row r="544" spans="1:8" ht="17.149999999999999" customHeight="1" x14ac:dyDescent="0.25">
      <c r="A544" s="1"/>
      <c r="B544" t="s">
        <v>88</v>
      </c>
      <c r="H544" s="8"/>
    </row>
    <row r="545" spans="1:8" ht="17.149999999999999" customHeight="1" x14ac:dyDescent="0.35">
      <c r="A545" s="5"/>
      <c r="B545" s="24" t="s">
        <v>89</v>
      </c>
      <c r="E545" s="45" t="str">
        <f>+'Budget Information'!$B$2</f>
        <v>Type your Community's name here</v>
      </c>
      <c r="H545" s="23"/>
    </row>
    <row r="546" spans="1:8" ht="17.149999999999999" customHeight="1" x14ac:dyDescent="0.25">
      <c r="A546" s="1"/>
      <c r="D546" s="9" t="s">
        <v>90</v>
      </c>
      <c r="E546" s="46"/>
      <c r="G546" s="10"/>
      <c r="H546" s="8"/>
    </row>
    <row r="547" spans="1:8" ht="17.149999999999999" customHeight="1" x14ac:dyDescent="0.25">
      <c r="A547" s="18" t="s">
        <v>94</v>
      </c>
      <c r="B547" s="13"/>
      <c r="C547" s="13"/>
      <c r="D547" s="13"/>
      <c r="E547" s="41"/>
      <c r="F547" s="13"/>
      <c r="G547" s="13"/>
      <c r="H547" s="14"/>
    </row>
    <row r="548" spans="1:8" ht="17.149999999999999" customHeight="1" thickBot="1" x14ac:dyDescent="0.35">
      <c r="A548" s="5" t="s">
        <v>76</v>
      </c>
      <c r="B548" s="2" t="s">
        <v>77</v>
      </c>
      <c r="C548" s="2" t="s">
        <v>78</v>
      </c>
      <c r="D548" s="21" t="s">
        <v>79</v>
      </c>
      <c r="E548" s="42"/>
      <c r="F548" s="2" t="s">
        <v>80</v>
      </c>
      <c r="G548" s="5" t="s">
        <v>81</v>
      </c>
      <c r="H548" s="6" t="s">
        <v>82</v>
      </c>
    </row>
    <row r="549" spans="1:8" ht="17.149999999999999" customHeight="1" thickBot="1" x14ac:dyDescent="0.35">
      <c r="A549" s="17">
        <v>142</v>
      </c>
      <c r="B549" s="50"/>
      <c r="C549" s="50"/>
      <c r="D549" s="51"/>
      <c r="E549" s="52"/>
      <c r="F549" s="50"/>
      <c r="G549" s="2" t="s">
        <v>83</v>
      </c>
      <c r="H549" s="53"/>
    </row>
    <row r="550" spans="1:8" ht="17.149999999999999" customHeight="1" thickBot="1" x14ac:dyDescent="0.35">
      <c r="A550" s="1" t="s">
        <v>84</v>
      </c>
      <c r="B550" s="38"/>
      <c r="C550" s="38"/>
      <c r="D550" s="38"/>
      <c r="E550" s="43"/>
      <c r="F550" s="34"/>
      <c r="G550" s="21" t="s">
        <v>14</v>
      </c>
      <c r="H550" s="54"/>
    </row>
    <row r="551" spans="1:8" ht="17.149999999999999" customHeight="1" thickBot="1" x14ac:dyDescent="0.35">
      <c r="A551" s="1"/>
      <c r="B551" s="38"/>
      <c r="C551" s="38"/>
      <c r="D551" s="38"/>
      <c r="E551" s="43"/>
      <c r="F551" s="34"/>
      <c r="G551" s="21" t="s">
        <v>15</v>
      </c>
      <c r="H551" s="54"/>
    </row>
    <row r="552" spans="1:8" ht="17.149999999999999" customHeight="1" thickBot="1" x14ac:dyDescent="0.35">
      <c r="A552" s="1"/>
      <c r="B552" s="38"/>
      <c r="C552" s="38"/>
      <c r="D552" s="38"/>
      <c r="E552" s="43"/>
      <c r="F552" s="34"/>
      <c r="G552" s="21" t="s">
        <v>16</v>
      </c>
      <c r="H552" s="54"/>
    </row>
    <row r="553" spans="1:8" ht="17.149999999999999" customHeight="1" thickBot="1" x14ac:dyDescent="0.35">
      <c r="A553" s="1"/>
      <c r="B553" s="38"/>
      <c r="C553" s="38"/>
      <c r="D553" s="38"/>
      <c r="E553" s="43"/>
      <c r="F553" s="34"/>
      <c r="G553" s="21" t="s">
        <v>85</v>
      </c>
      <c r="H553" s="54"/>
    </row>
    <row r="554" spans="1:8" ht="17.149999999999999" customHeight="1" thickBot="1" x14ac:dyDescent="0.35">
      <c r="A554" s="5"/>
      <c r="B554" s="38"/>
      <c r="C554" s="38"/>
      <c r="D554" s="38"/>
      <c r="E554" s="43"/>
      <c r="F554" s="34"/>
      <c r="G554" t="s">
        <v>57</v>
      </c>
      <c r="H554" s="54"/>
    </row>
    <row r="555" spans="1:8" ht="17.149999999999999" customHeight="1" thickBot="1" x14ac:dyDescent="0.35">
      <c r="A555" s="1"/>
      <c r="B555" s="39"/>
      <c r="C555" s="39"/>
      <c r="D555" s="39"/>
      <c r="E555" s="44"/>
      <c r="F555" s="37"/>
      <c r="G555" s="30" t="s">
        <v>86</v>
      </c>
      <c r="H555" s="28">
        <f>SUM(H549:H554)</f>
        <v>0</v>
      </c>
    </row>
    <row r="556" spans="1:8" ht="17.149999999999999" customHeight="1" x14ac:dyDescent="0.25">
      <c r="A556" s="1"/>
      <c r="B556" s="7" t="s">
        <v>87</v>
      </c>
      <c r="H556" s="8"/>
    </row>
    <row r="557" spans="1:8" ht="17.149999999999999" customHeight="1" x14ac:dyDescent="0.25">
      <c r="A557" s="1"/>
      <c r="B557" t="s">
        <v>88</v>
      </c>
      <c r="H557" s="8"/>
    </row>
    <row r="558" spans="1:8" ht="17.149999999999999" customHeight="1" x14ac:dyDescent="0.35">
      <c r="A558" s="5"/>
      <c r="B558" s="24" t="s">
        <v>89</v>
      </c>
      <c r="E558" s="45" t="str">
        <f>+'Budget Information'!$B$2</f>
        <v>Type your Community's name here</v>
      </c>
      <c r="H558" s="23"/>
    </row>
    <row r="559" spans="1:8" ht="17.149999999999999" customHeight="1" x14ac:dyDescent="0.25">
      <c r="A559" s="1"/>
      <c r="D559" s="9" t="s">
        <v>90</v>
      </c>
      <c r="E559" s="46"/>
      <c r="G559" s="10"/>
      <c r="H559" s="8"/>
    </row>
    <row r="560" spans="1:8" ht="17.149999999999999" customHeight="1" x14ac:dyDescent="0.25">
      <c r="A560" s="16"/>
      <c r="B560" s="13"/>
      <c r="C560" s="13"/>
      <c r="D560" s="19"/>
      <c r="E560" s="48"/>
      <c r="F560" s="13"/>
      <c r="G560" s="20"/>
      <c r="H560" s="15"/>
    </row>
    <row r="561" spans="1:8" ht="17.149999999999999" customHeight="1" x14ac:dyDescent="0.25">
      <c r="A561" s="18"/>
      <c r="B561" s="13"/>
      <c r="C561" s="13"/>
      <c r="D561" s="13"/>
      <c r="E561" s="41"/>
      <c r="F561" s="13"/>
      <c r="G561" s="13"/>
      <c r="H561" s="15"/>
    </row>
    <row r="562" spans="1:8" ht="17.149999999999999" customHeight="1" thickBot="1" x14ac:dyDescent="0.35">
      <c r="A562" s="5" t="s">
        <v>76</v>
      </c>
      <c r="B562" s="2" t="s">
        <v>77</v>
      </c>
      <c r="C562" s="2" t="s">
        <v>78</v>
      </c>
      <c r="D562" s="21" t="s">
        <v>79</v>
      </c>
      <c r="E562" s="42"/>
      <c r="F562" s="2" t="s">
        <v>80</v>
      </c>
      <c r="G562" s="5" t="s">
        <v>81</v>
      </c>
      <c r="H562" s="6" t="s">
        <v>82</v>
      </c>
    </row>
    <row r="563" spans="1:8" ht="17.149999999999999" customHeight="1" thickBot="1" x14ac:dyDescent="0.35">
      <c r="A563" s="17">
        <v>143</v>
      </c>
      <c r="B563" s="50"/>
      <c r="C563" s="50"/>
      <c r="D563" s="51"/>
      <c r="E563" s="52"/>
      <c r="F563" s="50"/>
      <c r="G563" s="2" t="s">
        <v>83</v>
      </c>
      <c r="H563" s="53"/>
    </row>
    <row r="564" spans="1:8" ht="17.149999999999999" customHeight="1" thickBot="1" x14ac:dyDescent="0.35">
      <c r="A564" s="1" t="s">
        <v>84</v>
      </c>
      <c r="B564" s="38"/>
      <c r="C564" s="38"/>
      <c r="D564" s="38"/>
      <c r="E564" s="43"/>
      <c r="F564" s="34"/>
      <c r="G564" s="21" t="s">
        <v>14</v>
      </c>
      <c r="H564" s="54"/>
    </row>
    <row r="565" spans="1:8" ht="17.149999999999999" customHeight="1" thickBot="1" x14ac:dyDescent="0.35">
      <c r="A565" s="1"/>
      <c r="B565" s="38"/>
      <c r="C565" s="38"/>
      <c r="D565" s="38"/>
      <c r="E565" s="43"/>
      <c r="F565" s="34"/>
      <c r="G565" s="21" t="s">
        <v>15</v>
      </c>
      <c r="H565" s="54"/>
    </row>
    <row r="566" spans="1:8" ht="17.149999999999999" customHeight="1" thickBot="1" x14ac:dyDescent="0.35">
      <c r="A566" s="1"/>
      <c r="B566" s="38"/>
      <c r="C566" s="38"/>
      <c r="D566" s="38"/>
      <c r="E566" s="43"/>
      <c r="F566" s="34"/>
      <c r="G566" s="21" t="s">
        <v>16</v>
      </c>
      <c r="H566" s="54"/>
    </row>
    <row r="567" spans="1:8" ht="17.149999999999999" customHeight="1" thickBot="1" x14ac:dyDescent="0.35">
      <c r="A567" s="1"/>
      <c r="B567" s="38"/>
      <c r="C567" s="38"/>
      <c r="D567" s="38"/>
      <c r="E567" s="43"/>
      <c r="F567" s="34"/>
      <c r="G567" s="21" t="s">
        <v>85</v>
      </c>
      <c r="H567" s="54"/>
    </row>
    <row r="568" spans="1:8" ht="17.149999999999999" customHeight="1" thickBot="1" x14ac:dyDescent="0.35">
      <c r="A568" s="5"/>
      <c r="B568" s="38"/>
      <c r="C568" s="38"/>
      <c r="D568" s="38"/>
      <c r="E568" s="43"/>
      <c r="F568" s="34"/>
      <c r="G568" t="s">
        <v>57</v>
      </c>
      <c r="H568" s="54"/>
    </row>
    <row r="569" spans="1:8" ht="17.149999999999999" customHeight="1" thickBot="1" x14ac:dyDescent="0.35">
      <c r="A569" s="1"/>
      <c r="B569" s="39"/>
      <c r="C569" s="39"/>
      <c r="D569" s="39"/>
      <c r="E569" s="44"/>
      <c r="F569" s="37"/>
      <c r="G569" s="30" t="s">
        <v>86</v>
      </c>
      <c r="H569" s="28">
        <f>SUM(H563:H568)</f>
        <v>0</v>
      </c>
    </row>
    <row r="570" spans="1:8" ht="17.149999999999999" customHeight="1" x14ac:dyDescent="0.25">
      <c r="A570" s="1"/>
      <c r="B570" s="7" t="s">
        <v>87</v>
      </c>
      <c r="H570" s="8"/>
    </row>
    <row r="571" spans="1:8" ht="17.149999999999999" customHeight="1" x14ac:dyDescent="0.25">
      <c r="A571" s="1"/>
      <c r="B571" t="s">
        <v>88</v>
      </c>
      <c r="H571" s="8"/>
    </row>
    <row r="572" spans="1:8" ht="17.149999999999999" customHeight="1" x14ac:dyDescent="0.35">
      <c r="A572" s="5"/>
      <c r="B572" s="24" t="s">
        <v>89</v>
      </c>
      <c r="E572" s="45" t="str">
        <f>+'Budget Information'!$B$2</f>
        <v>Type your Community's name here</v>
      </c>
      <c r="H572" s="23"/>
    </row>
    <row r="573" spans="1:8" ht="17.149999999999999" customHeight="1" x14ac:dyDescent="0.25">
      <c r="A573" s="1"/>
      <c r="D573" s="9" t="s">
        <v>90</v>
      </c>
      <c r="E573" s="46"/>
      <c r="G573" s="10"/>
      <c r="H573" s="8"/>
    </row>
    <row r="574" spans="1:8" ht="17.149999999999999" customHeight="1" x14ac:dyDescent="0.25">
      <c r="A574" s="16"/>
      <c r="B574" s="11" t="s">
        <v>91</v>
      </c>
      <c r="C574" s="11" t="s">
        <v>91</v>
      </c>
      <c r="D574" s="11" t="s">
        <v>92</v>
      </c>
      <c r="E574" s="47"/>
      <c r="F574" s="11" t="s">
        <v>91</v>
      </c>
      <c r="G574" s="11" t="s">
        <v>93</v>
      </c>
      <c r="H574" s="12"/>
    </row>
    <row r="575" spans="1:8" ht="17.149999999999999" customHeight="1" thickBot="1" x14ac:dyDescent="0.35">
      <c r="A575" s="5" t="s">
        <v>76</v>
      </c>
      <c r="B575" s="2" t="s">
        <v>77</v>
      </c>
      <c r="C575" s="2" t="s">
        <v>78</v>
      </c>
      <c r="D575" s="21" t="s">
        <v>79</v>
      </c>
      <c r="E575" s="42"/>
      <c r="F575" s="2" t="s">
        <v>80</v>
      </c>
      <c r="G575" s="5" t="s">
        <v>81</v>
      </c>
      <c r="H575" s="6" t="s">
        <v>82</v>
      </c>
    </row>
    <row r="576" spans="1:8" ht="17.149999999999999" customHeight="1" thickBot="1" x14ac:dyDescent="0.35">
      <c r="A576" s="17">
        <v>144</v>
      </c>
      <c r="B576" s="50"/>
      <c r="C576" s="50"/>
      <c r="D576" s="51"/>
      <c r="E576" s="52"/>
      <c r="F576" s="50"/>
      <c r="G576" s="2" t="s">
        <v>83</v>
      </c>
      <c r="H576" s="53"/>
    </row>
    <row r="577" spans="1:8" ht="17.149999999999999" customHeight="1" thickBot="1" x14ac:dyDescent="0.35">
      <c r="A577" s="1" t="s">
        <v>84</v>
      </c>
      <c r="B577" s="38"/>
      <c r="C577" s="38"/>
      <c r="D577" s="38"/>
      <c r="E577" s="43"/>
      <c r="F577" s="34"/>
      <c r="G577" s="21" t="s">
        <v>14</v>
      </c>
      <c r="H577" s="54"/>
    </row>
    <row r="578" spans="1:8" ht="17.149999999999999" customHeight="1" thickBot="1" x14ac:dyDescent="0.35">
      <c r="A578" s="1"/>
      <c r="B578" s="38"/>
      <c r="C578" s="38"/>
      <c r="D578" s="38"/>
      <c r="E578" s="43"/>
      <c r="F578" s="34"/>
      <c r="G578" s="21" t="s">
        <v>15</v>
      </c>
      <c r="H578" s="54"/>
    </row>
    <row r="579" spans="1:8" ht="17.149999999999999" customHeight="1" thickBot="1" x14ac:dyDescent="0.35">
      <c r="A579" s="1"/>
      <c r="B579" s="38"/>
      <c r="C579" s="38"/>
      <c r="D579" s="38"/>
      <c r="E579" s="43"/>
      <c r="F579" s="34"/>
      <c r="G579" s="21" t="s">
        <v>16</v>
      </c>
      <c r="H579" s="54"/>
    </row>
    <row r="580" spans="1:8" ht="17.149999999999999" customHeight="1" thickBot="1" x14ac:dyDescent="0.35">
      <c r="A580" s="1"/>
      <c r="B580" s="38"/>
      <c r="C580" s="38"/>
      <c r="D580" s="38"/>
      <c r="E580" s="43"/>
      <c r="F580" s="34"/>
      <c r="G580" s="21" t="s">
        <v>85</v>
      </c>
      <c r="H580" s="54"/>
    </row>
    <row r="581" spans="1:8" ht="17.149999999999999" customHeight="1" thickBot="1" x14ac:dyDescent="0.35">
      <c r="A581" s="5"/>
      <c r="B581" s="38"/>
      <c r="C581" s="38"/>
      <c r="D581" s="38"/>
      <c r="E581" s="43"/>
      <c r="F581" s="34"/>
      <c r="G581" t="s">
        <v>57</v>
      </c>
      <c r="H581" s="54"/>
    </row>
    <row r="582" spans="1:8" ht="17.149999999999999" customHeight="1" thickBot="1" x14ac:dyDescent="0.35">
      <c r="A582" s="1"/>
      <c r="B582" s="39"/>
      <c r="C582" s="39"/>
      <c r="D582" s="39"/>
      <c r="E582" s="44"/>
      <c r="F582" s="37"/>
      <c r="G582" s="30" t="s">
        <v>86</v>
      </c>
      <c r="H582" s="28">
        <f>SUM(H576:H581)</f>
        <v>0</v>
      </c>
    </row>
    <row r="583" spans="1:8" ht="17.149999999999999" customHeight="1" x14ac:dyDescent="0.25">
      <c r="A583" s="1"/>
      <c r="B583" s="7" t="s">
        <v>87</v>
      </c>
      <c r="H583" s="8"/>
    </row>
    <row r="584" spans="1:8" ht="17.149999999999999" customHeight="1" x14ac:dyDescent="0.25">
      <c r="A584" s="1"/>
      <c r="B584" t="s">
        <v>88</v>
      </c>
      <c r="H584" s="8"/>
    </row>
    <row r="585" spans="1:8" ht="17.149999999999999" customHeight="1" x14ac:dyDescent="0.35">
      <c r="A585" s="5"/>
      <c r="B585" s="24" t="s">
        <v>89</v>
      </c>
      <c r="E585" s="45" t="str">
        <f>+'Budget Information'!$B$2</f>
        <v>Type your Community's name here</v>
      </c>
      <c r="H585" s="23"/>
    </row>
    <row r="586" spans="1:8" ht="17.149999999999999" customHeight="1" x14ac:dyDescent="0.25">
      <c r="A586" s="1"/>
      <c r="D586" s="9" t="s">
        <v>90</v>
      </c>
      <c r="E586" s="46"/>
      <c r="G586" s="10"/>
      <c r="H586" s="8"/>
    </row>
    <row r="587" spans="1:8" ht="17.149999999999999" customHeight="1" x14ac:dyDescent="0.25">
      <c r="A587" s="16"/>
      <c r="B587" s="13"/>
      <c r="C587" s="13"/>
      <c r="D587" s="13"/>
      <c r="E587" s="41"/>
      <c r="F587" s="13"/>
      <c r="G587" s="13"/>
      <c r="H587" s="14"/>
    </row>
    <row r="588" spans="1:8" ht="17.149999999999999" customHeight="1" thickBot="1" x14ac:dyDescent="0.35">
      <c r="A588" s="5" t="s">
        <v>76</v>
      </c>
      <c r="B588" s="2" t="s">
        <v>77</v>
      </c>
      <c r="C588" s="2" t="s">
        <v>78</v>
      </c>
      <c r="D588" s="21" t="s">
        <v>79</v>
      </c>
      <c r="E588" s="42"/>
      <c r="F588" s="2" t="s">
        <v>80</v>
      </c>
      <c r="G588" s="5" t="s">
        <v>81</v>
      </c>
      <c r="H588" s="6" t="s">
        <v>82</v>
      </c>
    </row>
    <row r="589" spans="1:8" ht="17.149999999999999" customHeight="1" thickBot="1" x14ac:dyDescent="0.35">
      <c r="A589" s="17">
        <v>145</v>
      </c>
      <c r="B589" s="50"/>
      <c r="C589" s="50"/>
      <c r="D589" s="51"/>
      <c r="E589" s="52"/>
      <c r="F589" s="50"/>
      <c r="G589" s="2" t="s">
        <v>83</v>
      </c>
      <c r="H589" s="53"/>
    </row>
    <row r="590" spans="1:8" ht="17.149999999999999" customHeight="1" thickBot="1" x14ac:dyDescent="0.35">
      <c r="A590" s="1" t="s">
        <v>84</v>
      </c>
      <c r="B590" s="38"/>
      <c r="C590" s="38"/>
      <c r="D590" s="38"/>
      <c r="E590" s="43"/>
      <c r="F590" s="34"/>
      <c r="G590" s="21" t="s">
        <v>14</v>
      </c>
      <c r="H590" s="54"/>
    </row>
    <row r="591" spans="1:8" ht="17.149999999999999" customHeight="1" thickBot="1" x14ac:dyDescent="0.35">
      <c r="A591" s="1"/>
      <c r="B591" s="38"/>
      <c r="C591" s="38"/>
      <c r="D591" s="38"/>
      <c r="E591" s="43"/>
      <c r="F591" s="34"/>
      <c r="G591" s="21" t="s">
        <v>15</v>
      </c>
      <c r="H591" s="54"/>
    </row>
    <row r="592" spans="1:8" ht="17.149999999999999" customHeight="1" thickBot="1" x14ac:dyDescent="0.35">
      <c r="A592" s="1"/>
      <c r="B592" s="38"/>
      <c r="C592" s="38"/>
      <c r="D592" s="38"/>
      <c r="E592" s="43"/>
      <c r="F592" s="34"/>
      <c r="G592" s="21" t="s">
        <v>16</v>
      </c>
      <c r="H592" s="54"/>
    </row>
    <row r="593" spans="1:8" ht="17.149999999999999" customHeight="1" thickBot="1" x14ac:dyDescent="0.35">
      <c r="A593" s="1"/>
      <c r="B593" s="38"/>
      <c r="C593" s="38"/>
      <c r="D593" s="38"/>
      <c r="E593" s="43"/>
      <c r="F593" s="36"/>
      <c r="G593" s="21" t="s">
        <v>85</v>
      </c>
      <c r="H593" s="54"/>
    </row>
    <row r="594" spans="1:8" ht="17.149999999999999" customHeight="1" thickBot="1" x14ac:dyDescent="0.35">
      <c r="A594" s="5"/>
      <c r="B594" s="38"/>
      <c r="C594" s="38"/>
      <c r="D594" s="38"/>
      <c r="E594" s="43"/>
      <c r="F594" s="34"/>
      <c r="G594" t="s">
        <v>57</v>
      </c>
      <c r="H594" s="54"/>
    </row>
    <row r="595" spans="1:8" ht="17.149999999999999" customHeight="1" thickBot="1" x14ac:dyDescent="0.35">
      <c r="A595" s="1"/>
      <c r="B595" s="39"/>
      <c r="C595" s="39"/>
      <c r="D595" s="39"/>
      <c r="E595" s="44"/>
      <c r="F595" s="37"/>
      <c r="G595" s="30" t="s">
        <v>86</v>
      </c>
      <c r="H595" s="28">
        <f>SUM(H589:H594)</f>
        <v>0</v>
      </c>
    </row>
    <row r="596" spans="1:8" ht="17.149999999999999" customHeight="1" x14ac:dyDescent="0.25">
      <c r="A596" s="1"/>
      <c r="B596" s="7" t="s">
        <v>87</v>
      </c>
      <c r="H596" s="8"/>
    </row>
    <row r="597" spans="1:8" ht="17.149999999999999" customHeight="1" x14ac:dyDescent="0.25">
      <c r="A597" s="1"/>
      <c r="B597" t="s">
        <v>88</v>
      </c>
      <c r="H597" s="8"/>
    </row>
    <row r="598" spans="1:8" ht="17.149999999999999" customHeight="1" x14ac:dyDescent="0.35">
      <c r="A598" s="5"/>
      <c r="B598" s="24" t="s">
        <v>89</v>
      </c>
      <c r="E598" s="45" t="str">
        <f>+'Budget Information'!$B$2</f>
        <v>Type your Community's name here</v>
      </c>
      <c r="H598" s="23"/>
    </row>
    <row r="599" spans="1:8" ht="17.149999999999999" customHeight="1" x14ac:dyDescent="0.25">
      <c r="A599" s="1"/>
      <c r="D599" s="9" t="s">
        <v>90</v>
      </c>
      <c r="E599" s="46"/>
      <c r="G599" s="10"/>
      <c r="H599" s="8"/>
    </row>
    <row r="600" spans="1:8" ht="17.149999999999999" customHeight="1" x14ac:dyDescent="0.25">
      <c r="A600" s="16"/>
      <c r="B600" s="13"/>
      <c r="C600" s="13"/>
      <c r="D600" s="19"/>
      <c r="E600" s="48"/>
      <c r="F600" s="13"/>
      <c r="G600" s="20"/>
      <c r="H600" s="15"/>
    </row>
    <row r="601" spans="1:8" ht="17.149999999999999" customHeight="1" x14ac:dyDescent="0.25">
      <c r="A601" s="18" t="s">
        <v>94</v>
      </c>
      <c r="B601" s="13"/>
      <c r="C601" s="13"/>
      <c r="D601" s="13"/>
      <c r="E601" s="41"/>
      <c r="F601" s="13"/>
      <c r="G601" s="13"/>
      <c r="H601" s="15"/>
    </row>
    <row r="602" spans="1:8" ht="17.149999999999999" customHeight="1" thickBot="1" x14ac:dyDescent="0.35">
      <c r="A602" s="5" t="s">
        <v>76</v>
      </c>
      <c r="B602" s="2" t="s">
        <v>77</v>
      </c>
      <c r="C602" s="2" t="s">
        <v>78</v>
      </c>
      <c r="D602" s="21" t="s">
        <v>79</v>
      </c>
      <c r="E602" s="42"/>
      <c r="F602" s="2" t="s">
        <v>80</v>
      </c>
      <c r="G602" s="5" t="s">
        <v>81</v>
      </c>
      <c r="H602" s="6" t="s">
        <v>82</v>
      </c>
    </row>
    <row r="603" spans="1:8" ht="17.149999999999999" customHeight="1" thickBot="1" x14ac:dyDescent="0.35">
      <c r="A603" s="17">
        <v>146</v>
      </c>
      <c r="B603" s="50"/>
      <c r="C603" s="50"/>
      <c r="D603" s="51"/>
      <c r="E603" s="52"/>
      <c r="F603" s="50"/>
      <c r="G603" s="2" t="s">
        <v>83</v>
      </c>
      <c r="H603" s="53"/>
    </row>
    <row r="604" spans="1:8" ht="17.149999999999999" customHeight="1" thickBot="1" x14ac:dyDescent="0.35">
      <c r="A604" s="1" t="s">
        <v>84</v>
      </c>
      <c r="B604" s="38"/>
      <c r="C604" s="38"/>
      <c r="D604" s="38"/>
      <c r="E604" s="43"/>
      <c r="F604" s="34"/>
      <c r="G604" s="21" t="s">
        <v>14</v>
      </c>
      <c r="H604" s="54"/>
    </row>
    <row r="605" spans="1:8" ht="17.149999999999999" customHeight="1" thickBot="1" x14ac:dyDescent="0.35">
      <c r="A605" s="1"/>
      <c r="B605" s="38"/>
      <c r="C605" s="38"/>
      <c r="D605" s="38"/>
      <c r="E605" s="43"/>
      <c r="F605" s="34"/>
      <c r="G605" s="21" t="s">
        <v>15</v>
      </c>
      <c r="H605" s="54"/>
    </row>
    <row r="606" spans="1:8" ht="17.149999999999999" customHeight="1" thickBot="1" x14ac:dyDescent="0.35">
      <c r="A606" s="1"/>
      <c r="B606" s="38"/>
      <c r="C606" s="38"/>
      <c r="D606" s="38"/>
      <c r="E606" s="43"/>
      <c r="F606" s="34"/>
      <c r="G606" s="21" t="s">
        <v>16</v>
      </c>
      <c r="H606" s="54"/>
    </row>
    <row r="607" spans="1:8" ht="17.149999999999999" customHeight="1" thickBot="1" x14ac:dyDescent="0.35">
      <c r="A607" s="1"/>
      <c r="B607" s="38"/>
      <c r="C607" s="38"/>
      <c r="D607" s="38"/>
      <c r="E607" s="43"/>
      <c r="F607" s="34"/>
      <c r="G607" s="21" t="s">
        <v>85</v>
      </c>
      <c r="H607" s="54"/>
    </row>
    <row r="608" spans="1:8" ht="17.149999999999999" customHeight="1" thickBot="1" x14ac:dyDescent="0.35">
      <c r="A608" s="5"/>
      <c r="B608" s="38"/>
      <c r="C608" s="38"/>
      <c r="D608" s="38"/>
      <c r="E608" s="43"/>
      <c r="F608" s="34"/>
      <c r="G608" t="s">
        <v>57</v>
      </c>
      <c r="H608" s="54"/>
    </row>
    <row r="609" spans="1:8" ht="17.149999999999999" customHeight="1" thickBot="1" x14ac:dyDescent="0.35">
      <c r="A609" s="1"/>
      <c r="B609" s="39"/>
      <c r="C609" s="39"/>
      <c r="D609" s="39"/>
      <c r="E609" s="44"/>
      <c r="F609" s="37"/>
      <c r="G609" s="30" t="s">
        <v>86</v>
      </c>
      <c r="H609" s="28">
        <f>SUM(H603:H608)</f>
        <v>0</v>
      </c>
    </row>
    <row r="610" spans="1:8" ht="17.149999999999999" customHeight="1" x14ac:dyDescent="0.25">
      <c r="A610" s="1"/>
      <c r="B610" s="7" t="s">
        <v>87</v>
      </c>
      <c r="H610" s="8"/>
    </row>
    <row r="611" spans="1:8" ht="17.149999999999999" customHeight="1" x14ac:dyDescent="0.25">
      <c r="A611" s="1"/>
      <c r="B611" t="s">
        <v>88</v>
      </c>
      <c r="H611" s="8"/>
    </row>
    <row r="612" spans="1:8" ht="17.149999999999999" customHeight="1" x14ac:dyDescent="0.35">
      <c r="A612" s="5"/>
      <c r="B612" s="24" t="s">
        <v>89</v>
      </c>
      <c r="E612" s="45" t="str">
        <f>+'Budget Information'!$B$2</f>
        <v>Type your Community's name here</v>
      </c>
      <c r="H612" s="23"/>
    </row>
    <row r="613" spans="1:8" ht="17.149999999999999" customHeight="1" x14ac:dyDescent="0.25">
      <c r="A613" s="1"/>
      <c r="D613" s="9" t="s">
        <v>90</v>
      </c>
      <c r="E613" s="46"/>
      <c r="G613" s="10"/>
      <c r="H613" s="8"/>
    </row>
    <row r="614" spans="1:8" ht="17.149999999999999" customHeight="1" x14ac:dyDescent="0.25">
      <c r="A614" s="18"/>
      <c r="B614" s="11" t="s">
        <v>91</v>
      </c>
      <c r="C614" s="11" t="s">
        <v>91</v>
      </c>
      <c r="D614" s="11" t="s">
        <v>92</v>
      </c>
      <c r="E614" s="47"/>
      <c r="F614" s="11" t="s">
        <v>91</v>
      </c>
      <c r="G614" s="11" t="s">
        <v>93</v>
      </c>
      <c r="H614" s="12"/>
    </row>
    <row r="615" spans="1:8" ht="17.149999999999999" customHeight="1" thickBot="1" x14ac:dyDescent="0.35">
      <c r="A615" s="5" t="s">
        <v>76</v>
      </c>
      <c r="B615" s="2" t="s">
        <v>77</v>
      </c>
      <c r="C615" s="2" t="s">
        <v>78</v>
      </c>
      <c r="D615" s="21" t="s">
        <v>79</v>
      </c>
      <c r="E615" s="42"/>
      <c r="F615" s="2" t="s">
        <v>80</v>
      </c>
      <c r="G615" s="5" t="s">
        <v>81</v>
      </c>
      <c r="H615" s="6" t="s">
        <v>82</v>
      </c>
    </row>
    <row r="616" spans="1:8" ht="17.149999999999999" customHeight="1" thickBot="1" x14ac:dyDescent="0.35">
      <c r="A616" s="17">
        <v>147</v>
      </c>
      <c r="B616" s="50"/>
      <c r="C616" s="50"/>
      <c r="D616" s="51"/>
      <c r="E616" s="52"/>
      <c r="F616" s="50"/>
      <c r="G616" s="2" t="s">
        <v>83</v>
      </c>
      <c r="H616" s="53"/>
    </row>
    <row r="617" spans="1:8" ht="17.149999999999999" customHeight="1" thickBot="1" x14ac:dyDescent="0.35">
      <c r="A617" s="1" t="s">
        <v>84</v>
      </c>
      <c r="B617" s="38"/>
      <c r="C617" s="38"/>
      <c r="D617" s="38"/>
      <c r="E617" s="43"/>
      <c r="F617" s="34"/>
      <c r="G617" s="21" t="s">
        <v>14</v>
      </c>
      <c r="H617" s="54"/>
    </row>
    <row r="618" spans="1:8" ht="17.149999999999999" customHeight="1" thickBot="1" x14ac:dyDescent="0.35">
      <c r="A618" s="1"/>
      <c r="B618" s="38"/>
      <c r="C618" s="38"/>
      <c r="D618" s="38"/>
      <c r="E618" s="43"/>
      <c r="F618" s="34"/>
      <c r="G618" s="21" t="s">
        <v>15</v>
      </c>
      <c r="H618" s="54"/>
    </row>
    <row r="619" spans="1:8" ht="17.149999999999999" customHeight="1" thickBot="1" x14ac:dyDescent="0.35">
      <c r="A619" s="1"/>
      <c r="B619" s="38"/>
      <c r="C619" s="38"/>
      <c r="D619" s="38"/>
      <c r="E619" s="43"/>
      <c r="F619" s="34"/>
      <c r="G619" s="21" t="s">
        <v>16</v>
      </c>
      <c r="H619" s="54"/>
    </row>
    <row r="620" spans="1:8" ht="17.149999999999999" customHeight="1" thickBot="1" x14ac:dyDescent="0.35">
      <c r="A620" s="1"/>
      <c r="B620" s="38"/>
      <c r="C620" s="38"/>
      <c r="D620" s="38"/>
      <c r="E620" s="43"/>
      <c r="F620" s="34"/>
      <c r="G620" s="21" t="s">
        <v>85</v>
      </c>
      <c r="H620" s="54"/>
    </row>
    <row r="621" spans="1:8" ht="17.149999999999999" customHeight="1" thickBot="1" x14ac:dyDescent="0.35">
      <c r="A621" s="5"/>
      <c r="B621" s="38"/>
      <c r="C621" s="38"/>
      <c r="D621" s="38"/>
      <c r="E621" s="43"/>
      <c r="F621" s="34"/>
      <c r="G621" t="s">
        <v>57</v>
      </c>
      <c r="H621" s="54"/>
    </row>
    <row r="622" spans="1:8" ht="17.149999999999999" customHeight="1" thickBot="1" x14ac:dyDescent="0.35">
      <c r="A622" s="1"/>
      <c r="B622" s="39"/>
      <c r="C622" s="39"/>
      <c r="D622" s="39"/>
      <c r="E622" s="44"/>
      <c r="F622" s="37"/>
      <c r="G622" s="30" t="s">
        <v>86</v>
      </c>
      <c r="H622" s="28">
        <f>SUM(H616:H621)</f>
        <v>0</v>
      </c>
    </row>
    <row r="623" spans="1:8" ht="17.149999999999999" customHeight="1" x14ac:dyDescent="0.25">
      <c r="A623" s="1"/>
      <c r="B623" s="7" t="s">
        <v>87</v>
      </c>
      <c r="H623" s="8"/>
    </row>
    <row r="624" spans="1:8" ht="17.149999999999999" customHeight="1" x14ac:dyDescent="0.25">
      <c r="A624" s="1"/>
      <c r="B624" t="s">
        <v>88</v>
      </c>
      <c r="H624" s="8"/>
    </row>
    <row r="625" spans="1:8" ht="17.149999999999999" customHeight="1" x14ac:dyDescent="0.35">
      <c r="A625" s="5"/>
      <c r="B625" s="24" t="s">
        <v>89</v>
      </c>
      <c r="E625" s="45" t="str">
        <f>+'Budget Information'!$B$2</f>
        <v>Type your Community's name here</v>
      </c>
      <c r="H625" s="23"/>
    </row>
    <row r="626" spans="1:8" ht="17.149999999999999" customHeight="1" x14ac:dyDescent="0.25">
      <c r="A626" s="1"/>
      <c r="D626" s="9" t="s">
        <v>90</v>
      </c>
      <c r="E626" s="46"/>
      <c r="G626" s="10"/>
      <c r="H626" s="8"/>
    </row>
    <row r="627" spans="1:8" ht="17.149999999999999" customHeight="1" x14ac:dyDescent="0.25">
      <c r="A627" s="16"/>
      <c r="B627" s="13"/>
      <c r="C627" s="13"/>
      <c r="D627" s="13"/>
      <c r="E627" s="41"/>
      <c r="F627" s="13"/>
      <c r="G627" s="13"/>
      <c r="H627" s="14"/>
    </row>
    <row r="628" spans="1:8" ht="17.149999999999999" customHeight="1" thickBot="1" x14ac:dyDescent="0.35">
      <c r="A628" s="5" t="s">
        <v>76</v>
      </c>
      <c r="B628" s="2" t="s">
        <v>77</v>
      </c>
      <c r="C628" s="2" t="s">
        <v>78</v>
      </c>
      <c r="D628" s="21" t="s">
        <v>79</v>
      </c>
      <c r="E628" s="42"/>
      <c r="F628" s="2" t="s">
        <v>80</v>
      </c>
      <c r="G628" s="5" t="s">
        <v>81</v>
      </c>
      <c r="H628" s="6" t="s">
        <v>82</v>
      </c>
    </row>
    <row r="629" spans="1:8" ht="17.149999999999999" customHeight="1" thickBot="1" x14ac:dyDescent="0.35">
      <c r="A629" s="17">
        <v>148</v>
      </c>
      <c r="B629" s="50"/>
      <c r="C629" s="50"/>
      <c r="D629" s="51"/>
      <c r="E629" s="52"/>
      <c r="F629" s="50"/>
      <c r="G629" s="2" t="s">
        <v>83</v>
      </c>
      <c r="H629" s="53"/>
    </row>
    <row r="630" spans="1:8" ht="17.149999999999999" customHeight="1" thickBot="1" x14ac:dyDescent="0.35">
      <c r="A630" s="1" t="s">
        <v>84</v>
      </c>
      <c r="B630" s="38"/>
      <c r="C630" s="38"/>
      <c r="D630" s="38"/>
      <c r="E630" s="43"/>
      <c r="F630" s="34"/>
      <c r="G630" s="21" t="s">
        <v>14</v>
      </c>
      <c r="H630" s="54"/>
    </row>
    <row r="631" spans="1:8" ht="17.149999999999999" customHeight="1" thickBot="1" x14ac:dyDescent="0.35">
      <c r="A631" s="1"/>
      <c r="B631" s="38"/>
      <c r="C631" s="38"/>
      <c r="D631" s="38"/>
      <c r="E631" s="43"/>
      <c r="F631" s="34"/>
      <c r="G631" s="21" t="s">
        <v>15</v>
      </c>
      <c r="H631" s="54"/>
    </row>
    <row r="632" spans="1:8" ht="17.149999999999999" customHeight="1" thickBot="1" x14ac:dyDescent="0.35">
      <c r="A632" s="1"/>
      <c r="B632" s="38"/>
      <c r="C632" s="38"/>
      <c r="D632" s="38"/>
      <c r="E632" s="43"/>
      <c r="F632" s="34"/>
      <c r="G632" s="21" t="s">
        <v>16</v>
      </c>
      <c r="H632" s="54"/>
    </row>
    <row r="633" spans="1:8" ht="17.149999999999999" customHeight="1" thickBot="1" x14ac:dyDescent="0.35">
      <c r="A633" s="1"/>
      <c r="B633" s="38"/>
      <c r="C633" s="38"/>
      <c r="D633" s="38"/>
      <c r="E633" s="43"/>
      <c r="F633" s="34"/>
      <c r="G633" s="21" t="s">
        <v>85</v>
      </c>
      <c r="H633" s="54"/>
    </row>
    <row r="634" spans="1:8" ht="17.149999999999999" customHeight="1" thickBot="1" x14ac:dyDescent="0.35">
      <c r="A634" s="5"/>
      <c r="B634" s="38"/>
      <c r="C634" s="38"/>
      <c r="D634" s="38"/>
      <c r="E634" s="43"/>
      <c r="F634" s="34"/>
      <c r="G634" t="s">
        <v>57</v>
      </c>
      <c r="H634" s="54"/>
    </row>
    <row r="635" spans="1:8" ht="17.149999999999999" customHeight="1" thickBot="1" x14ac:dyDescent="0.35">
      <c r="A635" s="1"/>
      <c r="B635" s="39"/>
      <c r="C635" s="39"/>
      <c r="D635" s="39"/>
      <c r="E635" s="44"/>
      <c r="F635" s="37"/>
      <c r="G635" s="30" t="s">
        <v>86</v>
      </c>
      <c r="H635" s="28">
        <f>SUM(H629:H634)</f>
        <v>0</v>
      </c>
    </row>
    <row r="636" spans="1:8" ht="17.149999999999999" customHeight="1" x14ac:dyDescent="0.25">
      <c r="A636" s="1"/>
      <c r="B636" s="7" t="s">
        <v>87</v>
      </c>
      <c r="H636" s="8"/>
    </row>
    <row r="637" spans="1:8" ht="17.149999999999999" customHeight="1" x14ac:dyDescent="0.25">
      <c r="A637" s="1"/>
      <c r="B637" t="s">
        <v>88</v>
      </c>
      <c r="H637" s="8"/>
    </row>
    <row r="638" spans="1:8" ht="17.149999999999999" customHeight="1" x14ac:dyDescent="0.35">
      <c r="A638" s="5"/>
      <c r="B638" s="24" t="s">
        <v>89</v>
      </c>
      <c r="E638" s="45" t="str">
        <f>+'Budget Information'!$B$2</f>
        <v>Type your Community's name here</v>
      </c>
      <c r="H638" s="23"/>
    </row>
    <row r="639" spans="1:8" ht="17.149999999999999" customHeight="1" x14ac:dyDescent="0.25">
      <c r="A639" s="1"/>
      <c r="D639" s="9" t="s">
        <v>90</v>
      </c>
      <c r="E639" s="46"/>
      <c r="G639" s="10"/>
      <c r="H639" s="8"/>
    </row>
    <row r="640" spans="1:8" ht="17.149999999999999" customHeight="1" x14ac:dyDescent="0.25">
      <c r="A640" s="16"/>
      <c r="B640" s="13"/>
      <c r="C640" s="13"/>
      <c r="D640" s="19"/>
      <c r="E640" s="48"/>
      <c r="F640" s="13"/>
      <c r="G640" s="20"/>
      <c r="H640" s="15"/>
    </row>
    <row r="641" spans="1:8" ht="17.149999999999999" customHeight="1" x14ac:dyDescent="0.25">
      <c r="A641" s="16"/>
      <c r="B641" s="13"/>
      <c r="C641" s="13"/>
      <c r="D641" s="13"/>
      <c r="E641" s="41"/>
      <c r="F641" s="13"/>
      <c r="G641" s="13"/>
      <c r="H641" s="15"/>
    </row>
    <row r="642" spans="1:8" ht="17.149999999999999" customHeight="1" thickBot="1" x14ac:dyDescent="0.35">
      <c r="A642" s="5" t="s">
        <v>76</v>
      </c>
      <c r="B642" s="2" t="s">
        <v>77</v>
      </c>
      <c r="C642" s="2" t="s">
        <v>78</v>
      </c>
      <c r="D642" s="21" t="s">
        <v>79</v>
      </c>
      <c r="E642" s="42"/>
      <c r="F642" s="2" t="s">
        <v>80</v>
      </c>
      <c r="G642" s="5" t="s">
        <v>81</v>
      </c>
      <c r="H642" s="6" t="s">
        <v>82</v>
      </c>
    </row>
    <row r="643" spans="1:8" ht="17.149999999999999" customHeight="1" thickBot="1" x14ac:dyDescent="0.35">
      <c r="A643" s="17">
        <v>149</v>
      </c>
      <c r="B643" s="50"/>
      <c r="C643" s="50"/>
      <c r="D643" s="51"/>
      <c r="E643" s="52"/>
      <c r="F643" s="50"/>
      <c r="G643" s="2" t="s">
        <v>83</v>
      </c>
      <c r="H643" s="53"/>
    </row>
    <row r="644" spans="1:8" ht="17.149999999999999" customHeight="1" thickBot="1" x14ac:dyDescent="0.35">
      <c r="A644" s="1" t="s">
        <v>84</v>
      </c>
      <c r="B644" s="38"/>
      <c r="C644" s="38"/>
      <c r="D644" s="38"/>
      <c r="E644" s="43"/>
      <c r="F644" s="34"/>
      <c r="G644" s="21" t="s">
        <v>14</v>
      </c>
      <c r="H644" s="54"/>
    </row>
    <row r="645" spans="1:8" ht="17.149999999999999" customHeight="1" thickBot="1" x14ac:dyDescent="0.35">
      <c r="A645" s="1"/>
      <c r="B645" s="38"/>
      <c r="C645" s="38"/>
      <c r="D645" s="38"/>
      <c r="E645" s="43"/>
      <c r="F645" s="34"/>
      <c r="G645" s="21" t="s">
        <v>15</v>
      </c>
      <c r="H645" s="54"/>
    </row>
    <row r="646" spans="1:8" ht="17.149999999999999" customHeight="1" thickBot="1" x14ac:dyDescent="0.35">
      <c r="A646" s="1"/>
      <c r="B646" s="38"/>
      <c r="C646" s="38"/>
      <c r="D646" s="38"/>
      <c r="E646" s="43"/>
      <c r="F646" s="34"/>
      <c r="G646" s="21" t="s">
        <v>16</v>
      </c>
      <c r="H646" s="54"/>
    </row>
    <row r="647" spans="1:8" ht="17.149999999999999" customHeight="1" thickBot="1" x14ac:dyDescent="0.35">
      <c r="A647" s="1"/>
      <c r="B647" s="38"/>
      <c r="C647" s="38"/>
      <c r="D647" s="38"/>
      <c r="E647" s="43"/>
      <c r="F647" s="34"/>
      <c r="G647" s="21" t="s">
        <v>85</v>
      </c>
      <c r="H647" s="54"/>
    </row>
    <row r="648" spans="1:8" ht="17.149999999999999" customHeight="1" thickBot="1" x14ac:dyDescent="0.35">
      <c r="A648" s="5"/>
      <c r="B648" s="38"/>
      <c r="C648" s="38"/>
      <c r="D648" s="38"/>
      <c r="E648" s="43"/>
      <c r="F648" s="34"/>
      <c r="G648" t="s">
        <v>57</v>
      </c>
      <c r="H648" s="54"/>
    </row>
    <row r="649" spans="1:8" ht="17.149999999999999" customHeight="1" thickBot="1" x14ac:dyDescent="0.35">
      <c r="A649" s="1"/>
      <c r="B649" s="39"/>
      <c r="C649" s="39"/>
      <c r="D649" s="39"/>
      <c r="E649" s="44"/>
      <c r="F649" s="37"/>
      <c r="G649" s="30" t="s">
        <v>86</v>
      </c>
      <c r="H649" s="28">
        <f>SUM(H643:H648)</f>
        <v>0</v>
      </c>
    </row>
    <row r="650" spans="1:8" ht="17.149999999999999" customHeight="1" x14ac:dyDescent="0.25">
      <c r="A650" s="1"/>
      <c r="B650" s="7" t="s">
        <v>87</v>
      </c>
      <c r="H650" s="8"/>
    </row>
    <row r="651" spans="1:8" ht="17.149999999999999" customHeight="1" x14ac:dyDescent="0.25">
      <c r="A651" s="1"/>
      <c r="B651" t="s">
        <v>88</v>
      </c>
      <c r="H651" s="8"/>
    </row>
    <row r="652" spans="1:8" ht="17.149999999999999" customHeight="1" x14ac:dyDescent="0.35">
      <c r="A652" s="5"/>
      <c r="B652" s="24" t="s">
        <v>89</v>
      </c>
      <c r="E652" s="45" t="str">
        <f>+'Budget Information'!$B$2</f>
        <v>Type your Community's name here</v>
      </c>
      <c r="H652" s="23"/>
    </row>
    <row r="653" spans="1:8" ht="17.149999999999999" customHeight="1" x14ac:dyDescent="0.25">
      <c r="A653" s="1"/>
      <c r="D653" s="9" t="s">
        <v>90</v>
      </c>
      <c r="E653" s="46"/>
      <c r="G653" s="10"/>
      <c r="H653" s="8"/>
    </row>
    <row r="654" spans="1:8" ht="17.149999999999999" customHeight="1" x14ac:dyDescent="0.25">
      <c r="A654" s="18" t="s">
        <v>94</v>
      </c>
      <c r="B654" s="11" t="s">
        <v>91</v>
      </c>
      <c r="C654" s="11" t="s">
        <v>91</v>
      </c>
      <c r="D654" s="11" t="s">
        <v>92</v>
      </c>
      <c r="E654" s="47"/>
      <c r="F654" s="11" t="s">
        <v>91</v>
      </c>
      <c r="G654" s="11" t="s">
        <v>93</v>
      </c>
      <c r="H654" s="12"/>
    </row>
    <row r="655" spans="1:8" ht="17.149999999999999" customHeight="1" thickBot="1" x14ac:dyDescent="0.35">
      <c r="A655" s="5" t="s">
        <v>76</v>
      </c>
      <c r="B655" s="2" t="s">
        <v>77</v>
      </c>
      <c r="C655" s="2" t="s">
        <v>78</v>
      </c>
      <c r="D655" s="21" t="s">
        <v>79</v>
      </c>
      <c r="E655" s="42"/>
      <c r="F655" s="2" t="s">
        <v>80</v>
      </c>
      <c r="G655" s="5" t="s">
        <v>81</v>
      </c>
      <c r="H655" s="6" t="s">
        <v>82</v>
      </c>
    </row>
    <row r="656" spans="1:8" ht="17.149999999999999" customHeight="1" thickBot="1" x14ac:dyDescent="0.35">
      <c r="A656" s="17">
        <v>150</v>
      </c>
      <c r="B656" s="50"/>
      <c r="C656" s="50"/>
      <c r="D656" s="51"/>
      <c r="E656" s="52"/>
      <c r="F656" s="50"/>
      <c r="G656" s="2" t="s">
        <v>83</v>
      </c>
      <c r="H656" s="53"/>
    </row>
    <row r="657" spans="1:8" ht="17.149999999999999" customHeight="1" thickBot="1" x14ac:dyDescent="0.35">
      <c r="A657" s="1" t="s">
        <v>84</v>
      </c>
      <c r="B657" s="38"/>
      <c r="C657" s="38"/>
      <c r="D657" s="38"/>
      <c r="E657" s="43"/>
      <c r="F657" s="34"/>
      <c r="G657" s="21" t="s">
        <v>14</v>
      </c>
      <c r="H657" s="54"/>
    </row>
    <row r="658" spans="1:8" ht="17.149999999999999" customHeight="1" thickBot="1" x14ac:dyDescent="0.35">
      <c r="A658" s="1"/>
      <c r="B658" s="38"/>
      <c r="C658" s="38"/>
      <c r="D658" s="38"/>
      <c r="E658" s="43"/>
      <c r="F658" s="36"/>
      <c r="G658" s="21" t="s">
        <v>15</v>
      </c>
      <c r="H658" s="54"/>
    </row>
    <row r="659" spans="1:8" ht="17.149999999999999" customHeight="1" thickBot="1" x14ac:dyDescent="0.35">
      <c r="A659" s="1"/>
      <c r="B659" s="38"/>
      <c r="C659" s="38"/>
      <c r="D659" s="38"/>
      <c r="E659" s="43"/>
      <c r="F659" s="34"/>
      <c r="G659" s="21" t="s">
        <v>16</v>
      </c>
      <c r="H659" s="54"/>
    </row>
    <row r="660" spans="1:8" ht="17.149999999999999" customHeight="1" thickBot="1" x14ac:dyDescent="0.35">
      <c r="A660" s="1"/>
      <c r="B660" s="38"/>
      <c r="C660" s="38"/>
      <c r="D660" s="38"/>
      <c r="E660" s="43"/>
      <c r="F660" s="34"/>
      <c r="G660" s="21" t="s">
        <v>85</v>
      </c>
      <c r="H660" s="54"/>
    </row>
    <row r="661" spans="1:8" ht="17.149999999999999" customHeight="1" thickBot="1" x14ac:dyDescent="0.35">
      <c r="A661" s="5"/>
      <c r="B661" s="38"/>
      <c r="C661" s="38"/>
      <c r="D661" s="38"/>
      <c r="E661" s="43"/>
      <c r="F661" s="34"/>
      <c r="G661" t="s">
        <v>57</v>
      </c>
      <c r="H661" s="54"/>
    </row>
    <row r="662" spans="1:8" ht="17.149999999999999" customHeight="1" thickBot="1" x14ac:dyDescent="0.35">
      <c r="A662" s="1"/>
      <c r="B662" s="39"/>
      <c r="C662" s="39"/>
      <c r="D662" s="39"/>
      <c r="E662" s="44"/>
      <c r="F662" s="37"/>
      <c r="G662" s="30" t="s">
        <v>86</v>
      </c>
      <c r="H662" s="28">
        <f>SUM(H656:H661)</f>
        <v>0</v>
      </c>
    </row>
    <row r="663" spans="1:8" ht="17.149999999999999" customHeight="1" x14ac:dyDescent="0.25">
      <c r="A663" s="1"/>
      <c r="B663" s="7" t="s">
        <v>87</v>
      </c>
      <c r="H663" s="8"/>
    </row>
    <row r="664" spans="1:8" ht="17.149999999999999" customHeight="1" x14ac:dyDescent="0.25">
      <c r="A664" s="1"/>
      <c r="B664" t="s">
        <v>88</v>
      </c>
      <c r="H664" s="8"/>
    </row>
    <row r="665" spans="1:8" ht="17.149999999999999" customHeight="1" x14ac:dyDescent="0.35">
      <c r="A665" s="5"/>
      <c r="B665" s="24" t="s">
        <v>89</v>
      </c>
      <c r="E665" s="45" t="str">
        <f>+'Budget Information'!$B$2</f>
        <v>Type your Community's name here</v>
      </c>
      <c r="H665" s="23"/>
    </row>
    <row r="666" spans="1:8" ht="17.149999999999999" customHeight="1" x14ac:dyDescent="0.25">
      <c r="A666" s="1"/>
      <c r="D666" s="9" t="s">
        <v>90</v>
      </c>
      <c r="E666" s="46"/>
      <c r="G666" s="10"/>
      <c r="H666" s="8"/>
    </row>
    <row r="667" spans="1:8" ht="17.149999999999999" customHeight="1" x14ac:dyDescent="0.25">
      <c r="A667" s="18"/>
      <c r="B667" s="13"/>
      <c r="C667" s="13"/>
      <c r="D667" s="13"/>
      <c r="E667" s="41"/>
      <c r="F667" s="13"/>
      <c r="G667" s="13"/>
      <c r="H667" s="14"/>
    </row>
    <row r="668" spans="1:8" ht="17.149999999999999" customHeight="1" thickBot="1" x14ac:dyDescent="0.35">
      <c r="A668" s="5" t="s">
        <v>76</v>
      </c>
      <c r="B668" s="2" t="s">
        <v>77</v>
      </c>
      <c r="C668" s="2" t="s">
        <v>78</v>
      </c>
      <c r="D668" s="21" t="s">
        <v>79</v>
      </c>
      <c r="E668" s="42"/>
      <c r="F668" s="2" t="s">
        <v>80</v>
      </c>
      <c r="G668" s="5" t="s">
        <v>81</v>
      </c>
      <c r="H668" s="6" t="s">
        <v>82</v>
      </c>
    </row>
    <row r="669" spans="1:8" ht="17.149999999999999" customHeight="1" thickBot="1" x14ac:dyDescent="0.35">
      <c r="A669" s="17">
        <v>151</v>
      </c>
      <c r="B669" s="50"/>
      <c r="C669" s="50"/>
      <c r="D669" s="51"/>
      <c r="E669" s="52"/>
      <c r="F669" s="50"/>
      <c r="G669" s="2" t="s">
        <v>83</v>
      </c>
      <c r="H669" s="53"/>
    </row>
    <row r="670" spans="1:8" ht="17.149999999999999" customHeight="1" thickBot="1" x14ac:dyDescent="0.35">
      <c r="A670" s="1" t="s">
        <v>84</v>
      </c>
      <c r="B670" s="38"/>
      <c r="C670" s="38"/>
      <c r="D670" s="38"/>
      <c r="E670" s="43"/>
      <c r="F670" s="34"/>
      <c r="G670" s="21" t="s">
        <v>14</v>
      </c>
      <c r="H670" s="54"/>
    </row>
    <row r="671" spans="1:8" ht="17.149999999999999" customHeight="1" thickBot="1" x14ac:dyDescent="0.35">
      <c r="A671" s="1"/>
      <c r="B671" s="38"/>
      <c r="C671" s="38"/>
      <c r="D671" s="38"/>
      <c r="E671" s="43"/>
      <c r="F671" s="34"/>
      <c r="G671" s="21" t="s">
        <v>15</v>
      </c>
      <c r="H671" s="54"/>
    </row>
    <row r="672" spans="1:8" ht="17.149999999999999" customHeight="1" thickBot="1" x14ac:dyDescent="0.35">
      <c r="A672" s="1"/>
      <c r="B672" s="38"/>
      <c r="C672" s="38"/>
      <c r="D672" s="38"/>
      <c r="E672" s="43"/>
      <c r="F672" s="34"/>
      <c r="G672" s="21" t="s">
        <v>16</v>
      </c>
      <c r="H672" s="54"/>
    </row>
    <row r="673" spans="1:8" ht="17.149999999999999" customHeight="1" thickBot="1" x14ac:dyDescent="0.35">
      <c r="A673" s="1"/>
      <c r="B673" s="38"/>
      <c r="C673" s="38"/>
      <c r="D673" s="38"/>
      <c r="E673" s="43"/>
      <c r="F673" s="34"/>
      <c r="G673" s="21" t="s">
        <v>85</v>
      </c>
      <c r="H673" s="54"/>
    </row>
    <row r="674" spans="1:8" ht="17.149999999999999" customHeight="1" thickBot="1" x14ac:dyDescent="0.35">
      <c r="A674" s="5"/>
      <c r="B674" s="38"/>
      <c r="C674" s="38"/>
      <c r="D674" s="38"/>
      <c r="E674" s="43"/>
      <c r="F674" s="34"/>
      <c r="G674" t="s">
        <v>57</v>
      </c>
      <c r="H674" s="54"/>
    </row>
    <row r="675" spans="1:8" ht="17.149999999999999" customHeight="1" thickBot="1" x14ac:dyDescent="0.35">
      <c r="A675" s="1"/>
      <c r="B675" s="39"/>
      <c r="C675" s="39"/>
      <c r="D675" s="39"/>
      <c r="E675" s="44"/>
      <c r="F675" s="37"/>
      <c r="G675" s="30" t="s">
        <v>86</v>
      </c>
      <c r="H675" s="28">
        <f>SUM(H669:H674)</f>
        <v>0</v>
      </c>
    </row>
    <row r="676" spans="1:8" ht="17.149999999999999" customHeight="1" x14ac:dyDescent="0.25">
      <c r="A676" s="1"/>
      <c r="B676" s="7" t="s">
        <v>87</v>
      </c>
      <c r="H676" s="8"/>
    </row>
    <row r="677" spans="1:8" ht="17.149999999999999" customHeight="1" x14ac:dyDescent="0.25">
      <c r="A677" s="1"/>
      <c r="B677" t="s">
        <v>88</v>
      </c>
      <c r="H677" s="8"/>
    </row>
    <row r="678" spans="1:8" ht="17.149999999999999" customHeight="1" x14ac:dyDescent="0.35">
      <c r="A678" s="5"/>
      <c r="B678" s="24" t="s">
        <v>89</v>
      </c>
      <c r="E678" s="45" t="str">
        <f>+'Budget Information'!$B$2</f>
        <v>Type your Community's name here</v>
      </c>
      <c r="H678" s="23"/>
    </row>
    <row r="679" spans="1:8" ht="17.149999999999999" customHeight="1" x14ac:dyDescent="0.25">
      <c r="A679" s="1"/>
      <c r="D679" s="9" t="s">
        <v>90</v>
      </c>
      <c r="E679" s="46"/>
      <c r="G679" s="10"/>
      <c r="H679" s="8"/>
    </row>
    <row r="680" spans="1:8" ht="17.149999999999999" customHeight="1" x14ac:dyDescent="0.25">
      <c r="A680" s="16"/>
      <c r="B680" s="13"/>
      <c r="C680" s="13"/>
      <c r="D680" s="19"/>
      <c r="E680" s="48"/>
      <c r="F680" s="13"/>
      <c r="G680" s="20"/>
      <c r="H680" s="15"/>
    </row>
    <row r="681" spans="1:8" ht="17.149999999999999" customHeight="1" x14ac:dyDescent="0.25">
      <c r="A681" s="16"/>
      <c r="B681" s="13"/>
      <c r="C681" s="13"/>
      <c r="D681" s="13"/>
      <c r="E681" s="41"/>
      <c r="F681" s="13"/>
      <c r="G681" s="13"/>
      <c r="H681" s="15"/>
    </row>
    <row r="682" spans="1:8" ht="17.149999999999999" customHeight="1" thickBot="1" x14ac:dyDescent="0.35">
      <c r="A682" s="5" t="s">
        <v>76</v>
      </c>
      <c r="B682" s="2" t="s">
        <v>77</v>
      </c>
      <c r="C682" s="2" t="s">
        <v>78</v>
      </c>
      <c r="D682" s="21" t="s">
        <v>79</v>
      </c>
      <c r="E682" s="42"/>
      <c r="F682" s="2" t="s">
        <v>80</v>
      </c>
      <c r="G682" s="5" t="s">
        <v>81</v>
      </c>
      <c r="H682" s="6" t="s">
        <v>82</v>
      </c>
    </row>
    <row r="683" spans="1:8" ht="17.149999999999999" customHeight="1" thickBot="1" x14ac:dyDescent="0.35">
      <c r="A683" s="17">
        <v>152</v>
      </c>
      <c r="B683" s="50"/>
      <c r="C683" s="50"/>
      <c r="D683" s="51"/>
      <c r="E683" s="52"/>
      <c r="F683" s="50"/>
      <c r="G683" s="2" t="s">
        <v>83</v>
      </c>
      <c r="H683" s="53"/>
    </row>
    <row r="684" spans="1:8" ht="17.149999999999999" customHeight="1" thickBot="1" x14ac:dyDescent="0.35">
      <c r="A684" s="1" t="s">
        <v>84</v>
      </c>
      <c r="B684" s="38"/>
      <c r="C684" s="38"/>
      <c r="D684" s="38"/>
      <c r="E684" s="43"/>
      <c r="F684" s="34"/>
      <c r="G684" s="21" t="s">
        <v>14</v>
      </c>
      <c r="H684" s="54"/>
    </row>
    <row r="685" spans="1:8" ht="17.149999999999999" customHeight="1" thickBot="1" x14ac:dyDescent="0.35">
      <c r="A685" s="1"/>
      <c r="B685" s="38"/>
      <c r="C685" s="38"/>
      <c r="D685" s="38"/>
      <c r="E685" s="43"/>
      <c r="F685" s="34"/>
      <c r="G685" s="21" t="s">
        <v>15</v>
      </c>
      <c r="H685" s="54"/>
    </row>
    <row r="686" spans="1:8" ht="17.149999999999999" customHeight="1" thickBot="1" x14ac:dyDescent="0.35">
      <c r="A686" s="1"/>
      <c r="B686" s="38"/>
      <c r="C686" s="38"/>
      <c r="D686" s="38"/>
      <c r="E686" s="43"/>
      <c r="F686" s="34"/>
      <c r="G686" s="21" t="s">
        <v>16</v>
      </c>
      <c r="H686" s="54"/>
    </row>
    <row r="687" spans="1:8" ht="17.149999999999999" customHeight="1" thickBot="1" x14ac:dyDescent="0.35">
      <c r="A687" s="1"/>
      <c r="B687" s="38"/>
      <c r="C687" s="38"/>
      <c r="D687" s="38"/>
      <c r="E687" s="43"/>
      <c r="F687" s="34"/>
      <c r="G687" s="21" t="s">
        <v>85</v>
      </c>
      <c r="H687" s="54"/>
    </row>
    <row r="688" spans="1:8" ht="17.149999999999999" customHeight="1" thickBot="1" x14ac:dyDescent="0.35">
      <c r="A688" s="5"/>
      <c r="B688" s="38"/>
      <c r="C688" s="38"/>
      <c r="D688" s="38"/>
      <c r="E688" s="43"/>
      <c r="F688" s="34"/>
      <c r="G688" t="s">
        <v>57</v>
      </c>
      <c r="H688" s="54"/>
    </row>
    <row r="689" spans="1:8" ht="17.149999999999999" customHeight="1" thickBot="1" x14ac:dyDescent="0.35">
      <c r="A689" s="1"/>
      <c r="B689" s="39"/>
      <c r="C689" s="39"/>
      <c r="D689" s="39"/>
      <c r="E689" s="44"/>
      <c r="F689" s="37"/>
      <c r="G689" s="30" t="s">
        <v>86</v>
      </c>
      <c r="H689" s="28">
        <f>SUM(H683:H688)</f>
        <v>0</v>
      </c>
    </row>
    <row r="690" spans="1:8" ht="17.149999999999999" customHeight="1" x14ac:dyDescent="0.25">
      <c r="A690" s="1"/>
      <c r="B690" s="7" t="s">
        <v>87</v>
      </c>
      <c r="H690" s="8"/>
    </row>
    <row r="691" spans="1:8" ht="17.149999999999999" customHeight="1" x14ac:dyDescent="0.25">
      <c r="A691" s="1"/>
      <c r="B691" t="s">
        <v>88</v>
      </c>
      <c r="H691" s="8"/>
    </row>
    <row r="692" spans="1:8" ht="17.149999999999999" customHeight="1" x14ac:dyDescent="0.35">
      <c r="A692" s="5"/>
      <c r="B692" s="24" t="s">
        <v>89</v>
      </c>
      <c r="E692" s="45" t="str">
        <f>+'Budget Information'!$B$2</f>
        <v>Type your Community's name here</v>
      </c>
      <c r="H692" s="23"/>
    </row>
    <row r="693" spans="1:8" ht="17.149999999999999" customHeight="1" x14ac:dyDescent="0.25">
      <c r="A693" s="1"/>
      <c r="D693" s="9" t="s">
        <v>90</v>
      </c>
      <c r="E693" s="46"/>
      <c r="G693" s="10"/>
      <c r="H693" s="8"/>
    </row>
    <row r="694" spans="1:8" ht="17.149999999999999" customHeight="1" x14ac:dyDescent="0.25">
      <c r="A694" s="16"/>
      <c r="B694" s="11" t="s">
        <v>91</v>
      </c>
      <c r="C694" s="11" t="s">
        <v>91</v>
      </c>
      <c r="D694" s="11" t="s">
        <v>92</v>
      </c>
      <c r="E694" s="47"/>
      <c r="F694" s="11" t="s">
        <v>91</v>
      </c>
      <c r="G694" s="11" t="s">
        <v>93</v>
      </c>
      <c r="H694" s="12"/>
    </row>
    <row r="695" spans="1:8" ht="17.149999999999999" customHeight="1" thickBot="1" x14ac:dyDescent="0.35">
      <c r="A695" s="5" t="s">
        <v>76</v>
      </c>
      <c r="B695" s="2" t="s">
        <v>77</v>
      </c>
      <c r="C695" s="2" t="s">
        <v>78</v>
      </c>
      <c r="D695" s="21" t="s">
        <v>79</v>
      </c>
      <c r="E695" s="42"/>
      <c r="F695" s="2" t="s">
        <v>80</v>
      </c>
      <c r="G695" s="5" t="s">
        <v>81</v>
      </c>
      <c r="H695" s="6" t="s">
        <v>82</v>
      </c>
    </row>
    <row r="696" spans="1:8" ht="17.149999999999999" customHeight="1" thickBot="1" x14ac:dyDescent="0.35">
      <c r="A696" s="17">
        <v>153</v>
      </c>
      <c r="B696" s="50"/>
      <c r="C696" s="50"/>
      <c r="D696" s="51"/>
      <c r="E696" s="52"/>
      <c r="F696" s="50"/>
      <c r="G696" s="2" t="s">
        <v>83</v>
      </c>
      <c r="H696" s="53"/>
    </row>
    <row r="697" spans="1:8" ht="17.149999999999999" customHeight="1" thickBot="1" x14ac:dyDescent="0.35">
      <c r="A697" s="1" t="s">
        <v>84</v>
      </c>
      <c r="B697" s="38"/>
      <c r="C697" s="38"/>
      <c r="D697" s="38"/>
      <c r="E697" s="43"/>
      <c r="F697" s="34"/>
      <c r="G697" s="21" t="s">
        <v>14</v>
      </c>
      <c r="H697" s="54"/>
    </row>
    <row r="698" spans="1:8" ht="17.149999999999999" customHeight="1" thickBot="1" x14ac:dyDescent="0.35">
      <c r="A698" s="1"/>
      <c r="B698" s="38"/>
      <c r="C698" s="38"/>
      <c r="D698" s="38"/>
      <c r="E698" s="43"/>
      <c r="F698" s="34"/>
      <c r="G698" s="21" t="s">
        <v>15</v>
      </c>
      <c r="H698" s="54"/>
    </row>
    <row r="699" spans="1:8" ht="17.149999999999999" customHeight="1" thickBot="1" x14ac:dyDescent="0.35">
      <c r="A699" s="1"/>
      <c r="B699" s="38"/>
      <c r="C699" s="38"/>
      <c r="D699" s="38"/>
      <c r="E699" s="43"/>
      <c r="F699" s="34"/>
      <c r="G699" s="21" t="s">
        <v>16</v>
      </c>
      <c r="H699" s="54"/>
    </row>
    <row r="700" spans="1:8" ht="17.149999999999999" customHeight="1" thickBot="1" x14ac:dyDescent="0.35">
      <c r="A700" s="1"/>
      <c r="B700" s="38"/>
      <c r="C700" s="38"/>
      <c r="D700" s="38"/>
      <c r="E700" s="43"/>
      <c r="F700" s="34"/>
      <c r="G700" s="21" t="s">
        <v>85</v>
      </c>
      <c r="H700" s="54"/>
    </row>
    <row r="701" spans="1:8" ht="17.149999999999999" customHeight="1" thickBot="1" x14ac:dyDescent="0.35">
      <c r="A701" s="5"/>
      <c r="B701" s="38"/>
      <c r="C701" s="38"/>
      <c r="D701" s="38"/>
      <c r="E701" s="43"/>
      <c r="F701" s="34"/>
      <c r="G701" t="s">
        <v>57</v>
      </c>
      <c r="H701" s="54"/>
    </row>
    <row r="702" spans="1:8" ht="17.149999999999999" customHeight="1" thickBot="1" x14ac:dyDescent="0.35">
      <c r="A702" s="1"/>
      <c r="B702" s="39"/>
      <c r="C702" s="39"/>
      <c r="D702" s="39"/>
      <c r="E702" s="44"/>
      <c r="F702" s="37"/>
      <c r="G702" s="30" t="s">
        <v>86</v>
      </c>
      <c r="H702" s="28">
        <f>SUM(H696:H701)</f>
        <v>0</v>
      </c>
    </row>
    <row r="703" spans="1:8" ht="17.149999999999999" customHeight="1" x14ac:dyDescent="0.25">
      <c r="A703" s="1"/>
      <c r="B703" s="7" t="s">
        <v>87</v>
      </c>
      <c r="H703" s="8"/>
    </row>
    <row r="704" spans="1:8" ht="17.149999999999999" customHeight="1" x14ac:dyDescent="0.25">
      <c r="A704" s="1"/>
      <c r="B704" t="s">
        <v>88</v>
      </c>
      <c r="H704" s="8"/>
    </row>
    <row r="705" spans="1:8" ht="17.149999999999999" customHeight="1" x14ac:dyDescent="0.35">
      <c r="A705" s="5"/>
      <c r="B705" s="24" t="s">
        <v>89</v>
      </c>
      <c r="E705" s="45" t="str">
        <f>+'Budget Information'!$B$2</f>
        <v>Type your Community's name here</v>
      </c>
      <c r="H705" s="23"/>
    </row>
    <row r="706" spans="1:8" ht="17.149999999999999" customHeight="1" x14ac:dyDescent="0.25">
      <c r="A706" s="1"/>
      <c r="D706" s="9" t="s">
        <v>90</v>
      </c>
      <c r="E706" s="46"/>
      <c r="G706" s="10"/>
      <c r="H706" s="8"/>
    </row>
    <row r="707" spans="1:8" ht="17.149999999999999" customHeight="1" x14ac:dyDescent="0.25">
      <c r="A707" s="18" t="s">
        <v>94</v>
      </c>
      <c r="B707" s="13"/>
      <c r="C707" s="13"/>
      <c r="D707" s="13"/>
      <c r="E707" s="41"/>
      <c r="F707" s="13"/>
      <c r="G707" s="13"/>
      <c r="H707" s="14"/>
    </row>
    <row r="708" spans="1:8" ht="17.149999999999999" customHeight="1" thickBot="1" x14ac:dyDescent="0.35">
      <c r="A708" s="5" t="s">
        <v>76</v>
      </c>
      <c r="B708" s="2" t="s">
        <v>77</v>
      </c>
      <c r="C708" s="2" t="s">
        <v>78</v>
      </c>
      <c r="D708" s="21" t="s">
        <v>79</v>
      </c>
      <c r="E708" s="42"/>
      <c r="F708" s="2" t="s">
        <v>80</v>
      </c>
      <c r="G708" s="5" t="s">
        <v>81</v>
      </c>
      <c r="H708" s="6" t="s">
        <v>82</v>
      </c>
    </row>
    <row r="709" spans="1:8" ht="17.149999999999999" customHeight="1" thickBot="1" x14ac:dyDescent="0.35">
      <c r="A709" s="17">
        <v>154</v>
      </c>
      <c r="B709" s="50"/>
      <c r="C709" s="50"/>
      <c r="D709" s="51"/>
      <c r="E709" s="52"/>
      <c r="F709" s="50"/>
      <c r="G709" s="2" t="s">
        <v>83</v>
      </c>
      <c r="H709" s="53"/>
    </row>
    <row r="710" spans="1:8" ht="17.149999999999999" customHeight="1" thickBot="1" x14ac:dyDescent="0.35">
      <c r="A710" s="1" t="s">
        <v>84</v>
      </c>
      <c r="B710" s="38"/>
      <c r="C710" s="38"/>
      <c r="D710" s="38"/>
      <c r="E710" s="43"/>
      <c r="F710" s="34"/>
      <c r="G710" s="21" t="s">
        <v>14</v>
      </c>
      <c r="H710" s="54"/>
    </row>
    <row r="711" spans="1:8" ht="17.149999999999999" customHeight="1" thickBot="1" x14ac:dyDescent="0.35">
      <c r="A711" s="1"/>
      <c r="B711" s="38"/>
      <c r="C711" s="38"/>
      <c r="D711" s="38"/>
      <c r="E711" s="43"/>
      <c r="F711" s="34"/>
      <c r="G711" s="21" t="s">
        <v>15</v>
      </c>
      <c r="H711" s="54"/>
    </row>
    <row r="712" spans="1:8" ht="17.149999999999999" customHeight="1" thickBot="1" x14ac:dyDescent="0.35">
      <c r="A712" s="1"/>
      <c r="B712" s="38"/>
      <c r="C712" s="38"/>
      <c r="D712" s="38"/>
      <c r="E712" s="43"/>
      <c r="F712" s="36"/>
      <c r="G712" s="21" t="s">
        <v>16</v>
      </c>
      <c r="H712" s="54"/>
    </row>
    <row r="713" spans="1:8" ht="17.149999999999999" customHeight="1" thickBot="1" x14ac:dyDescent="0.35">
      <c r="A713" s="1"/>
      <c r="B713" s="38"/>
      <c r="C713" s="38"/>
      <c r="D713" s="38"/>
      <c r="E713" s="43"/>
      <c r="F713" s="34"/>
      <c r="G713" s="21" t="s">
        <v>85</v>
      </c>
      <c r="H713" s="54"/>
    </row>
    <row r="714" spans="1:8" ht="17.149999999999999" customHeight="1" thickBot="1" x14ac:dyDescent="0.35">
      <c r="A714" s="5"/>
      <c r="B714" s="38"/>
      <c r="C714" s="38"/>
      <c r="D714" s="38"/>
      <c r="E714" s="43"/>
      <c r="F714" s="34"/>
      <c r="G714" t="s">
        <v>57</v>
      </c>
      <c r="H714" s="54"/>
    </row>
    <row r="715" spans="1:8" ht="17.149999999999999" customHeight="1" thickBot="1" x14ac:dyDescent="0.35">
      <c r="A715" s="1"/>
      <c r="B715" s="39"/>
      <c r="C715" s="39"/>
      <c r="D715" s="39"/>
      <c r="E715" s="44"/>
      <c r="F715" s="37"/>
      <c r="G715" s="30" t="s">
        <v>86</v>
      </c>
      <c r="H715" s="28">
        <f>SUM(H709:H714)</f>
        <v>0</v>
      </c>
    </row>
    <row r="716" spans="1:8" ht="17.149999999999999" customHeight="1" x14ac:dyDescent="0.25">
      <c r="A716" s="1"/>
      <c r="B716" s="7" t="s">
        <v>87</v>
      </c>
      <c r="H716" s="8"/>
    </row>
    <row r="717" spans="1:8" ht="17.149999999999999" customHeight="1" x14ac:dyDescent="0.25">
      <c r="A717" s="1"/>
      <c r="B717" t="s">
        <v>88</v>
      </c>
      <c r="H717" s="8"/>
    </row>
    <row r="718" spans="1:8" ht="17.149999999999999" customHeight="1" x14ac:dyDescent="0.35">
      <c r="A718" s="5"/>
      <c r="B718" s="24" t="s">
        <v>89</v>
      </c>
      <c r="E718" s="45" t="str">
        <f>+'Budget Information'!$B$2</f>
        <v>Type your Community's name here</v>
      </c>
      <c r="H718" s="23"/>
    </row>
    <row r="719" spans="1:8" ht="17.149999999999999" customHeight="1" x14ac:dyDescent="0.25">
      <c r="A719" s="1"/>
      <c r="D719" s="9" t="s">
        <v>90</v>
      </c>
      <c r="E719" s="46"/>
      <c r="G719" s="10"/>
      <c r="H719" s="8"/>
    </row>
    <row r="720" spans="1:8" ht="17.149999999999999" customHeight="1" x14ac:dyDescent="0.25">
      <c r="A720" s="16"/>
      <c r="B720" s="13"/>
      <c r="C720" s="13"/>
      <c r="D720" s="19"/>
      <c r="E720" s="48"/>
      <c r="F720" s="13"/>
      <c r="G720" s="20"/>
      <c r="H720" s="15"/>
    </row>
    <row r="721" spans="1:8" ht="17.149999999999999" customHeight="1" x14ac:dyDescent="0.25">
      <c r="A721" s="18"/>
      <c r="B721" s="13"/>
      <c r="C721" s="13"/>
      <c r="D721" s="13"/>
      <c r="E721" s="41"/>
      <c r="F721" s="13"/>
      <c r="G721" s="13"/>
      <c r="H721" s="15"/>
    </row>
    <row r="722" spans="1:8" ht="17.149999999999999" customHeight="1" thickBot="1" x14ac:dyDescent="0.35">
      <c r="A722" s="5" t="s">
        <v>76</v>
      </c>
      <c r="B722" s="2" t="s">
        <v>77</v>
      </c>
      <c r="C722" s="2" t="s">
        <v>78</v>
      </c>
      <c r="D722" s="21" t="s">
        <v>79</v>
      </c>
      <c r="E722" s="42"/>
      <c r="F722" s="2" t="s">
        <v>80</v>
      </c>
      <c r="G722" s="5" t="s">
        <v>81</v>
      </c>
      <c r="H722" s="6" t="s">
        <v>82</v>
      </c>
    </row>
    <row r="723" spans="1:8" ht="17.149999999999999" customHeight="1" thickBot="1" x14ac:dyDescent="0.35">
      <c r="A723" s="17">
        <v>155</v>
      </c>
      <c r="B723" s="50"/>
      <c r="C723" s="50"/>
      <c r="D723" s="51"/>
      <c r="E723" s="52"/>
      <c r="F723" s="50"/>
      <c r="G723" s="2" t="s">
        <v>83</v>
      </c>
      <c r="H723" s="53"/>
    </row>
    <row r="724" spans="1:8" ht="17.149999999999999" customHeight="1" thickBot="1" x14ac:dyDescent="0.35">
      <c r="A724" s="1" t="s">
        <v>84</v>
      </c>
      <c r="B724" s="38"/>
      <c r="C724" s="38"/>
      <c r="D724" s="38"/>
      <c r="E724" s="43"/>
      <c r="F724" s="34"/>
      <c r="G724" s="21" t="s">
        <v>14</v>
      </c>
      <c r="H724" s="54"/>
    </row>
    <row r="725" spans="1:8" ht="17.149999999999999" customHeight="1" thickBot="1" x14ac:dyDescent="0.35">
      <c r="A725" s="1"/>
      <c r="B725" s="38"/>
      <c r="C725" s="38"/>
      <c r="D725" s="38"/>
      <c r="E725" s="43"/>
      <c r="F725" s="34"/>
      <c r="G725" s="21" t="s">
        <v>15</v>
      </c>
      <c r="H725" s="54"/>
    </row>
    <row r="726" spans="1:8" ht="17.149999999999999" customHeight="1" thickBot="1" x14ac:dyDescent="0.35">
      <c r="A726" s="1"/>
      <c r="B726" s="38"/>
      <c r="C726" s="38"/>
      <c r="D726" s="38"/>
      <c r="E726" s="43"/>
      <c r="F726" s="34"/>
      <c r="G726" s="21" t="s">
        <v>16</v>
      </c>
      <c r="H726" s="54"/>
    </row>
    <row r="727" spans="1:8" ht="17.149999999999999" customHeight="1" thickBot="1" x14ac:dyDescent="0.35">
      <c r="A727" s="1"/>
      <c r="B727" s="38"/>
      <c r="C727" s="38"/>
      <c r="D727" s="38"/>
      <c r="E727" s="43"/>
      <c r="F727" s="34"/>
      <c r="G727" s="21" t="s">
        <v>85</v>
      </c>
      <c r="H727" s="54"/>
    </row>
    <row r="728" spans="1:8" ht="17.149999999999999" customHeight="1" thickBot="1" x14ac:dyDescent="0.35">
      <c r="A728" s="5"/>
      <c r="B728" s="38"/>
      <c r="C728" s="38"/>
      <c r="D728" s="38"/>
      <c r="E728" s="43"/>
      <c r="F728" s="34"/>
      <c r="G728" t="s">
        <v>57</v>
      </c>
      <c r="H728" s="54"/>
    </row>
    <row r="729" spans="1:8" ht="17.149999999999999" customHeight="1" thickBot="1" x14ac:dyDescent="0.35">
      <c r="A729" s="1"/>
      <c r="B729" s="39"/>
      <c r="C729" s="39"/>
      <c r="D729" s="39"/>
      <c r="E729" s="44"/>
      <c r="F729" s="37"/>
      <c r="G729" s="30" t="s">
        <v>86</v>
      </c>
      <c r="H729" s="28">
        <f>SUM(H723:H728)</f>
        <v>0</v>
      </c>
    </row>
    <row r="730" spans="1:8" ht="17.149999999999999" customHeight="1" x14ac:dyDescent="0.25">
      <c r="A730" s="1"/>
      <c r="B730" s="7" t="s">
        <v>87</v>
      </c>
      <c r="H730" s="8"/>
    </row>
    <row r="731" spans="1:8" ht="17.149999999999999" customHeight="1" x14ac:dyDescent="0.25">
      <c r="A731" s="1"/>
      <c r="B731" t="s">
        <v>88</v>
      </c>
      <c r="H731" s="8"/>
    </row>
    <row r="732" spans="1:8" ht="17.149999999999999" customHeight="1" x14ac:dyDescent="0.35">
      <c r="A732" s="5"/>
      <c r="B732" s="24" t="s">
        <v>89</v>
      </c>
      <c r="E732" s="45" t="str">
        <f>+'Budget Information'!$B$2</f>
        <v>Type your Community's name here</v>
      </c>
      <c r="H732" s="23"/>
    </row>
    <row r="733" spans="1:8" ht="17.149999999999999" customHeight="1" x14ac:dyDescent="0.25">
      <c r="A733" s="1"/>
      <c r="D733" s="9" t="s">
        <v>90</v>
      </c>
      <c r="E733" s="46"/>
      <c r="G733" s="10"/>
      <c r="H733" s="8"/>
    </row>
    <row r="734" spans="1:8" ht="17.149999999999999" customHeight="1" x14ac:dyDescent="0.25">
      <c r="A734" s="16"/>
      <c r="B734" s="11" t="s">
        <v>91</v>
      </c>
      <c r="C734" s="11" t="s">
        <v>91</v>
      </c>
      <c r="D734" s="11" t="s">
        <v>92</v>
      </c>
      <c r="E734" s="47"/>
      <c r="F734" s="11" t="s">
        <v>91</v>
      </c>
      <c r="G734" s="11" t="s">
        <v>93</v>
      </c>
      <c r="H734" s="12"/>
    </row>
    <row r="735" spans="1:8" ht="17.149999999999999" customHeight="1" thickBot="1" x14ac:dyDescent="0.35">
      <c r="A735" s="5" t="s">
        <v>76</v>
      </c>
      <c r="B735" s="2" t="s">
        <v>77</v>
      </c>
      <c r="C735" s="2" t="s">
        <v>78</v>
      </c>
      <c r="D735" s="21" t="s">
        <v>79</v>
      </c>
      <c r="E735" s="42"/>
      <c r="F735" s="2" t="s">
        <v>80</v>
      </c>
      <c r="G735" s="5" t="s">
        <v>81</v>
      </c>
      <c r="H735" s="6" t="s">
        <v>82</v>
      </c>
    </row>
    <row r="736" spans="1:8" ht="17.149999999999999" customHeight="1" thickBot="1" x14ac:dyDescent="0.35">
      <c r="A736" s="17">
        <v>156</v>
      </c>
      <c r="B736" s="50"/>
      <c r="C736" s="50"/>
      <c r="D736" s="51"/>
      <c r="E736" s="52"/>
      <c r="F736" s="50"/>
      <c r="G736" s="2" t="s">
        <v>83</v>
      </c>
      <c r="H736" s="53"/>
    </row>
    <row r="737" spans="1:8" ht="17.149999999999999" customHeight="1" thickBot="1" x14ac:dyDescent="0.35">
      <c r="A737" s="1" t="s">
        <v>84</v>
      </c>
      <c r="B737" s="38"/>
      <c r="C737" s="38"/>
      <c r="D737" s="38"/>
      <c r="E737" s="43"/>
      <c r="F737" s="34"/>
      <c r="G737" s="21" t="s">
        <v>14</v>
      </c>
      <c r="H737" s="54"/>
    </row>
    <row r="738" spans="1:8" ht="17.149999999999999" customHeight="1" thickBot="1" x14ac:dyDescent="0.35">
      <c r="A738" s="1"/>
      <c r="B738" s="38"/>
      <c r="C738" s="38"/>
      <c r="D738" s="38"/>
      <c r="E738" s="43"/>
      <c r="F738" s="34"/>
      <c r="G738" s="21" t="s">
        <v>15</v>
      </c>
      <c r="H738" s="54"/>
    </row>
    <row r="739" spans="1:8" ht="17.149999999999999" customHeight="1" thickBot="1" x14ac:dyDescent="0.35">
      <c r="A739" s="1"/>
      <c r="B739" s="38"/>
      <c r="C739" s="38"/>
      <c r="D739" s="38"/>
      <c r="E739" s="43"/>
      <c r="F739" s="34"/>
      <c r="G739" s="21" t="s">
        <v>16</v>
      </c>
      <c r="H739" s="54"/>
    </row>
    <row r="740" spans="1:8" ht="17.149999999999999" customHeight="1" thickBot="1" x14ac:dyDescent="0.35">
      <c r="A740" s="1"/>
      <c r="B740" s="38"/>
      <c r="C740" s="38"/>
      <c r="D740" s="38"/>
      <c r="E740" s="43"/>
      <c r="F740" s="34"/>
      <c r="G740" s="21" t="s">
        <v>85</v>
      </c>
      <c r="H740" s="54"/>
    </row>
    <row r="741" spans="1:8" ht="17.149999999999999" customHeight="1" thickBot="1" x14ac:dyDescent="0.35">
      <c r="A741" s="5"/>
      <c r="B741" s="38"/>
      <c r="C741" s="38"/>
      <c r="D741" s="38"/>
      <c r="E741" s="43"/>
      <c r="F741" s="34"/>
      <c r="G741" t="s">
        <v>57</v>
      </c>
      <c r="H741" s="54"/>
    </row>
    <row r="742" spans="1:8" ht="17.149999999999999" customHeight="1" thickBot="1" x14ac:dyDescent="0.35">
      <c r="A742" s="1"/>
      <c r="B742" s="39"/>
      <c r="C742" s="39"/>
      <c r="D742" s="39"/>
      <c r="E742" s="44"/>
      <c r="F742" s="37"/>
      <c r="G742" s="30" t="s">
        <v>86</v>
      </c>
      <c r="H742" s="28">
        <f>SUM(H736:H741)</f>
        <v>0</v>
      </c>
    </row>
    <row r="743" spans="1:8" ht="17.149999999999999" customHeight="1" x14ac:dyDescent="0.25">
      <c r="A743" s="1"/>
      <c r="B743" s="7" t="s">
        <v>87</v>
      </c>
      <c r="H743" s="8"/>
    </row>
    <row r="744" spans="1:8" ht="17.149999999999999" customHeight="1" x14ac:dyDescent="0.25">
      <c r="A744" s="1"/>
      <c r="B744" t="s">
        <v>88</v>
      </c>
      <c r="H744" s="8"/>
    </row>
    <row r="745" spans="1:8" ht="17.149999999999999" customHeight="1" x14ac:dyDescent="0.35">
      <c r="A745" s="5"/>
      <c r="B745" s="24" t="s">
        <v>89</v>
      </c>
      <c r="E745" s="45" t="str">
        <f>+'Budget Information'!$B$2</f>
        <v>Type your Community's name here</v>
      </c>
      <c r="H745" s="23"/>
    </row>
    <row r="746" spans="1:8" ht="17.149999999999999" customHeight="1" x14ac:dyDescent="0.25">
      <c r="A746" s="1"/>
      <c r="D746" s="9" t="s">
        <v>90</v>
      </c>
      <c r="E746" s="46"/>
      <c r="G746" s="10"/>
      <c r="H746" s="8"/>
    </row>
    <row r="747" spans="1:8" ht="17.149999999999999" customHeight="1" x14ac:dyDescent="0.25">
      <c r="A747" s="16"/>
      <c r="B747" s="13"/>
      <c r="C747" s="13"/>
      <c r="D747" s="13"/>
      <c r="E747" s="41"/>
      <c r="F747" s="13"/>
      <c r="G747" s="13"/>
      <c r="H747" s="14"/>
    </row>
    <row r="748" spans="1:8" ht="17.149999999999999" customHeight="1" thickBot="1" x14ac:dyDescent="0.35">
      <c r="A748" s="5" t="s">
        <v>76</v>
      </c>
      <c r="B748" s="2" t="s">
        <v>77</v>
      </c>
      <c r="C748" s="2" t="s">
        <v>78</v>
      </c>
      <c r="D748" s="21" t="s">
        <v>79</v>
      </c>
      <c r="E748" s="42"/>
      <c r="F748" s="2" t="s">
        <v>80</v>
      </c>
      <c r="G748" s="5" t="s">
        <v>81</v>
      </c>
      <c r="H748" s="6" t="s">
        <v>82</v>
      </c>
    </row>
    <row r="749" spans="1:8" ht="17.149999999999999" customHeight="1" thickBot="1" x14ac:dyDescent="0.35">
      <c r="A749" s="17">
        <v>157</v>
      </c>
      <c r="B749" s="50"/>
      <c r="C749" s="50"/>
      <c r="D749" s="51"/>
      <c r="E749" s="52"/>
      <c r="F749" s="50"/>
      <c r="G749" s="2" t="s">
        <v>83</v>
      </c>
      <c r="H749" s="53"/>
    </row>
    <row r="750" spans="1:8" ht="17.149999999999999" customHeight="1" thickBot="1" x14ac:dyDescent="0.35">
      <c r="A750" s="1" t="s">
        <v>84</v>
      </c>
      <c r="B750" s="38"/>
      <c r="C750" s="38"/>
      <c r="D750" s="38"/>
      <c r="E750" s="43"/>
      <c r="F750" s="34"/>
      <c r="G750" s="21" t="s">
        <v>14</v>
      </c>
      <c r="H750" s="54"/>
    </row>
    <row r="751" spans="1:8" ht="17.149999999999999" customHeight="1" thickBot="1" x14ac:dyDescent="0.35">
      <c r="A751" s="1"/>
      <c r="B751" s="38"/>
      <c r="C751" s="38"/>
      <c r="D751" s="38"/>
      <c r="E751" s="43"/>
      <c r="F751" s="34"/>
      <c r="G751" s="21" t="s">
        <v>15</v>
      </c>
      <c r="H751" s="54"/>
    </row>
    <row r="752" spans="1:8" ht="17.149999999999999" customHeight="1" thickBot="1" x14ac:dyDescent="0.35">
      <c r="A752" s="1"/>
      <c r="B752" s="38"/>
      <c r="C752" s="38"/>
      <c r="D752" s="38"/>
      <c r="E752" s="43"/>
      <c r="F752" s="34"/>
      <c r="G752" s="21" t="s">
        <v>16</v>
      </c>
      <c r="H752" s="54"/>
    </row>
    <row r="753" spans="1:8" ht="17.149999999999999" customHeight="1" thickBot="1" x14ac:dyDescent="0.35">
      <c r="A753" s="1"/>
      <c r="B753" s="38"/>
      <c r="C753" s="38"/>
      <c r="D753" s="38"/>
      <c r="E753" s="43"/>
      <c r="F753" s="34"/>
      <c r="G753" s="21" t="s">
        <v>85</v>
      </c>
      <c r="H753" s="54"/>
    </row>
    <row r="754" spans="1:8" ht="17.149999999999999" customHeight="1" thickBot="1" x14ac:dyDescent="0.35">
      <c r="A754" s="5"/>
      <c r="B754" s="38"/>
      <c r="C754" s="38"/>
      <c r="D754" s="38"/>
      <c r="E754" s="43"/>
      <c r="F754" s="34"/>
      <c r="G754" t="s">
        <v>57</v>
      </c>
      <c r="H754" s="54"/>
    </row>
    <row r="755" spans="1:8" ht="17.149999999999999" customHeight="1" thickBot="1" x14ac:dyDescent="0.35">
      <c r="A755" s="1"/>
      <c r="B755" s="39"/>
      <c r="C755" s="39"/>
      <c r="D755" s="39"/>
      <c r="E755" s="44"/>
      <c r="F755" s="37"/>
      <c r="G755" s="30" t="s">
        <v>86</v>
      </c>
      <c r="H755" s="28">
        <f>SUM(H749:H754)</f>
        <v>0</v>
      </c>
    </row>
    <row r="756" spans="1:8" ht="17.149999999999999" customHeight="1" x14ac:dyDescent="0.25">
      <c r="A756" s="1"/>
      <c r="B756" s="7" t="s">
        <v>87</v>
      </c>
      <c r="H756" s="8"/>
    </row>
    <row r="757" spans="1:8" ht="17.149999999999999" customHeight="1" x14ac:dyDescent="0.25">
      <c r="A757" s="1"/>
      <c r="B757" t="s">
        <v>88</v>
      </c>
      <c r="H757" s="8"/>
    </row>
    <row r="758" spans="1:8" ht="17.149999999999999" customHeight="1" x14ac:dyDescent="0.35">
      <c r="A758" s="5"/>
      <c r="B758" s="24" t="s">
        <v>89</v>
      </c>
      <c r="E758" s="45" t="str">
        <f>+'Budget Information'!$B$2</f>
        <v>Type your Community's name here</v>
      </c>
      <c r="H758" s="23"/>
    </row>
    <row r="759" spans="1:8" ht="17.149999999999999" customHeight="1" x14ac:dyDescent="0.25">
      <c r="A759" s="1"/>
      <c r="D759" s="9" t="s">
        <v>90</v>
      </c>
      <c r="E759" s="46"/>
      <c r="G759" s="10"/>
      <c r="H759" s="8"/>
    </row>
    <row r="760" spans="1:8" ht="17.149999999999999" customHeight="1" x14ac:dyDescent="0.25">
      <c r="A760" s="16"/>
      <c r="B760" s="13"/>
      <c r="C760" s="13"/>
      <c r="D760" s="19"/>
      <c r="E760" s="48"/>
      <c r="F760" s="13"/>
      <c r="G760" s="20"/>
      <c r="H760" s="15"/>
    </row>
    <row r="761" spans="1:8" ht="17.149999999999999" customHeight="1" x14ac:dyDescent="0.25">
      <c r="A761" s="18" t="s">
        <v>94</v>
      </c>
      <c r="B761" s="13"/>
      <c r="C761" s="13"/>
      <c r="D761" s="13"/>
      <c r="E761" s="41"/>
      <c r="F761" s="13"/>
      <c r="G761" s="13"/>
      <c r="H761" s="15"/>
    </row>
    <row r="762" spans="1:8" ht="17.149999999999999" customHeight="1" thickBot="1" x14ac:dyDescent="0.35">
      <c r="A762" s="5" t="s">
        <v>76</v>
      </c>
      <c r="B762" s="2" t="s">
        <v>77</v>
      </c>
      <c r="C762" s="2" t="s">
        <v>78</v>
      </c>
      <c r="D762" s="21" t="s">
        <v>79</v>
      </c>
      <c r="E762" s="42"/>
      <c r="F762" s="2" t="s">
        <v>80</v>
      </c>
      <c r="G762" s="5" t="s">
        <v>81</v>
      </c>
      <c r="H762" s="6" t="s">
        <v>82</v>
      </c>
    </row>
    <row r="763" spans="1:8" ht="17.149999999999999" customHeight="1" thickBot="1" x14ac:dyDescent="0.35">
      <c r="A763" s="17">
        <v>158</v>
      </c>
      <c r="B763" s="50"/>
      <c r="C763" s="50"/>
      <c r="D763" s="51"/>
      <c r="E763" s="52"/>
      <c r="F763" s="50"/>
      <c r="G763" s="2" t="s">
        <v>83</v>
      </c>
      <c r="H763" s="53"/>
    </row>
    <row r="764" spans="1:8" ht="17.149999999999999" customHeight="1" thickBot="1" x14ac:dyDescent="0.35">
      <c r="A764" s="1" t="s">
        <v>84</v>
      </c>
      <c r="B764" s="38"/>
      <c r="C764" s="38"/>
      <c r="D764" s="38"/>
      <c r="E764" s="43"/>
      <c r="F764" s="34"/>
      <c r="G764" s="21" t="s">
        <v>14</v>
      </c>
      <c r="H764" s="54"/>
    </row>
    <row r="765" spans="1:8" ht="17.149999999999999" customHeight="1" thickBot="1" x14ac:dyDescent="0.35">
      <c r="A765" s="1"/>
      <c r="B765" s="38"/>
      <c r="C765" s="38"/>
      <c r="D765" s="38"/>
      <c r="E765" s="43"/>
      <c r="F765" s="34"/>
      <c r="G765" s="21" t="s">
        <v>15</v>
      </c>
      <c r="H765" s="54"/>
    </row>
    <row r="766" spans="1:8" ht="17.149999999999999" customHeight="1" thickBot="1" x14ac:dyDescent="0.35">
      <c r="A766" s="1"/>
      <c r="B766" s="38"/>
      <c r="C766" s="38"/>
      <c r="D766" s="38"/>
      <c r="E766" s="43"/>
      <c r="F766" s="36"/>
      <c r="G766" s="21" t="s">
        <v>16</v>
      </c>
      <c r="H766" s="54"/>
    </row>
    <row r="767" spans="1:8" ht="17.149999999999999" customHeight="1" thickBot="1" x14ac:dyDescent="0.35">
      <c r="A767" s="1"/>
      <c r="B767" s="38"/>
      <c r="C767" s="38"/>
      <c r="D767" s="38"/>
      <c r="E767" s="43"/>
      <c r="F767" s="34"/>
      <c r="G767" s="21" t="s">
        <v>85</v>
      </c>
      <c r="H767" s="54"/>
    </row>
    <row r="768" spans="1:8" ht="17.149999999999999" customHeight="1" thickBot="1" x14ac:dyDescent="0.35">
      <c r="A768" s="5"/>
      <c r="B768" s="38"/>
      <c r="C768" s="38"/>
      <c r="D768" s="38"/>
      <c r="E768" s="43"/>
      <c r="F768" s="34"/>
      <c r="G768" t="s">
        <v>57</v>
      </c>
      <c r="H768" s="54"/>
    </row>
    <row r="769" spans="1:8" ht="17.149999999999999" customHeight="1" thickBot="1" x14ac:dyDescent="0.35">
      <c r="A769" s="1"/>
      <c r="B769" s="39"/>
      <c r="C769" s="39"/>
      <c r="D769" s="39"/>
      <c r="E769" s="44"/>
      <c r="F769" s="37"/>
      <c r="G769" s="30" t="s">
        <v>86</v>
      </c>
      <c r="H769" s="28">
        <f>SUM(H763:H768)</f>
        <v>0</v>
      </c>
    </row>
    <row r="770" spans="1:8" ht="17.149999999999999" customHeight="1" x14ac:dyDescent="0.25">
      <c r="A770" s="1"/>
      <c r="B770" s="7" t="s">
        <v>87</v>
      </c>
      <c r="H770" s="8"/>
    </row>
    <row r="771" spans="1:8" ht="17.149999999999999" customHeight="1" x14ac:dyDescent="0.25">
      <c r="A771" s="1"/>
      <c r="B771" t="s">
        <v>88</v>
      </c>
      <c r="H771" s="8"/>
    </row>
    <row r="772" spans="1:8" ht="17.149999999999999" customHeight="1" x14ac:dyDescent="0.35">
      <c r="A772" s="5"/>
      <c r="B772" s="24" t="s">
        <v>89</v>
      </c>
      <c r="E772" s="45" t="str">
        <f>+'Budget Information'!$B$2</f>
        <v>Type your Community's name here</v>
      </c>
      <c r="H772" s="23"/>
    </row>
    <row r="773" spans="1:8" ht="17.149999999999999" customHeight="1" x14ac:dyDescent="0.25">
      <c r="A773" s="1"/>
      <c r="D773" s="9" t="s">
        <v>90</v>
      </c>
      <c r="E773" s="46"/>
      <c r="G773" s="10"/>
      <c r="H773" s="8"/>
    </row>
    <row r="774" spans="1:8" ht="17.149999999999999" customHeight="1" x14ac:dyDescent="0.25">
      <c r="A774" s="18"/>
      <c r="B774" s="11" t="s">
        <v>91</v>
      </c>
      <c r="C774" s="11" t="s">
        <v>91</v>
      </c>
      <c r="D774" s="11" t="s">
        <v>92</v>
      </c>
      <c r="E774" s="47"/>
      <c r="F774" s="11" t="s">
        <v>91</v>
      </c>
      <c r="G774" s="11" t="s">
        <v>93</v>
      </c>
      <c r="H774" s="12"/>
    </row>
    <row r="775" spans="1:8" ht="17.149999999999999" customHeight="1" thickBot="1" x14ac:dyDescent="0.35">
      <c r="A775" s="5" t="s">
        <v>76</v>
      </c>
      <c r="B775" s="2" t="s">
        <v>77</v>
      </c>
      <c r="C775" s="2" t="s">
        <v>78</v>
      </c>
      <c r="D775" s="21" t="s">
        <v>79</v>
      </c>
      <c r="E775" s="42"/>
      <c r="F775" s="2" t="s">
        <v>80</v>
      </c>
      <c r="G775" s="5" t="s">
        <v>81</v>
      </c>
      <c r="H775" s="6" t="s">
        <v>82</v>
      </c>
    </row>
    <row r="776" spans="1:8" ht="17.149999999999999" customHeight="1" thickBot="1" x14ac:dyDescent="0.35">
      <c r="A776" s="17">
        <v>159</v>
      </c>
      <c r="B776" s="50"/>
      <c r="C776" s="50"/>
      <c r="D776" s="51"/>
      <c r="E776" s="52"/>
      <c r="F776" s="50"/>
      <c r="G776" s="2" t="s">
        <v>83</v>
      </c>
      <c r="H776" s="53"/>
    </row>
    <row r="777" spans="1:8" ht="17.149999999999999" customHeight="1" thickBot="1" x14ac:dyDescent="0.35">
      <c r="A777" s="1" t="s">
        <v>84</v>
      </c>
      <c r="B777" s="38"/>
      <c r="C777" s="38"/>
      <c r="D777" s="38"/>
      <c r="E777" s="43"/>
      <c r="F777" s="34"/>
      <c r="G777" s="21" t="s">
        <v>14</v>
      </c>
      <c r="H777" s="54"/>
    </row>
    <row r="778" spans="1:8" ht="17.149999999999999" customHeight="1" thickBot="1" x14ac:dyDescent="0.35">
      <c r="A778" s="1"/>
      <c r="B778" s="38"/>
      <c r="C778" s="38"/>
      <c r="D778" s="38"/>
      <c r="E778" s="43"/>
      <c r="F778" s="34"/>
      <c r="G778" s="21" t="s">
        <v>15</v>
      </c>
      <c r="H778" s="54"/>
    </row>
    <row r="779" spans="1:8" ht="17.149999999999999" customHeight="1" thickBot="1" x14ac:dyDescent="0.35">
      <c r="A779" s="1"/>
      <c r="B779" s="38"/>
      <c r="C779" s="38"/>
      <c r="D779" s="38"/>
      <c r="E779" s="43"/>
      <c r="F779" s="34"/>
      <c r="G779" s="21" t="s">
        <v>16</v>
      </c>
      <c r="H779" s="54"/>
    </row>
    <row r="780" spans="1:8" ht="17.149999999999999" customHeight="1" thickBot="1" x14ac:dyDescent="0.35">
      <c r="A780" s="1"/>
      <c r="B780" s="38"/>
      <c r="C780" s="38"/>
      <c r="D780" s="38"/>
      <c r="E780" s="43"/>
      <c r="F780" s="34"/>
      <c r="G780" s="21" t="s">
        <v>85</v>
      </c>
      <c r="H780" s="54"/>
    </row>
    <row r="781" spans="1:8" ht="17.149999999999999" customHeight="1" thickBot="1" x14ac:dyDescent="0.35">
      <c r="A781" s="5"/>
      <c r="B781" s="38"/>
      <c r="C781" s="38"/>
      <c r="D781" s="38"/>
      <c r="E781" s="43"/>
      <c r="F781" s="34"/>
      <c r="G781" t="s">
        <v>57</v>
      </c>
      <c r="H781" s="54"/>
    </row>
    <row r="782" spans="1:8" ht="17.149999999999999" customHeight="1" thickBot="1" x14ac:dyDescent="0.35">
      <c r="A782" s="1"/>
      <c r="B782" s="39"/>
      <c r="C782" s="39"/>
      <c r="D782" s="39"/>
      <c r="E782" s="44"/>
      <c r="F782" s="37"/>
      <c r="G782" s="30" t="s">
        <v>86</v>
      </c>
      <c r="H782" s="28">
        <f>SUM(H776:H781)</f>
        <v>0</v>
      </c>
    </row>
    <row r="783" spans="1:8" ht="17.149999999999999" customHeight="1" x14ac:dyDescent="0.25">
      <c r="A783" s="1"/>
      <c r="B783" s="7" t="s">
        <v>87</v>
      </c>
      <c r="H783" s="8"/>
    </row>
    <row r="784" spans="1:8" ht="17.149999999999999" customHeight="1" x14ac:dyDescent="0.25">
      <c r="A784" s="1"/>
      <c r="B784" t="s">
        <v>88</v>
      </c>
      <c r="H784" s="8"/>
    </row>
    <row r="785" spans="1:8" ht="17.149999999999999" customHeight="1" x14ac:dyDescent="0.35">
      <c r="A785" s="5"/>
      <c r="B785" s="24" t="s">
        <v>89</v>
      </c>
      <c r="E785" s="45" t="str">
        <f>+'Budget Information'!$B$2</f>
        <v>Type your Community's name here</v>
      </c>
      <c r="H785" s="23"/>
    </row>
    <row r="786" spans="1:8" ht="17.149999999999999" customHeight="1" x14ac:dyDescent="0.25">
      <c r="A786" s="1"/>
      <c r="D786" s="9" t="s">
        <v>90</v>
      </c>
      <c r="E786" s="46"/>
      <c r="G786" s="10"/>
      <c r="H786" s="8"/>
    </row>
    <row r="787" spans="1:8" ht="17.149999999999999" customHeight="1" x14ac:dyDescent="0.25">
      <c r="A787" s="16"/>
      <c r="B787" s="13"/>
      <c r="C787" s="13"/>
      <c r="D787" s="13"/>
      <c r="E787" s="41"/>
      <c r="F787" s="13"/>
      <c r="G787" s="13"/>
      <c r="H787" s="14"/>
    </row>
    <row r="788" spans="1:8" ht="17.149999999999999" customHeight="1" thickBot="1" x14ac:dyDescent="0.35">
      <c r="A788" s="5" t="s">
        <v>76</v>
      </c>
      <c r="B788" s="2" t="s">
        <v>77</v>
      </c>
      <c r="C788" s="2" t="s">
        <v>78</v>
      </c>
      <c r="D788" s="21" t="s">
        <v>79</v>
      </c>
      <c r="E788" s="42"/>
      <c r="F788" s="2" t="s">
        <v>80</v>
      </c>
      <c r="G788" s="5" t="s">
        <v>81</v>
      </c>
      <c r="H788" s="6" t="s">
        <v>82</v>
      </c>
    </row>
    <row r="789" spans="1:8" ht="17.149999999999999" customHeight="1" thickBot="1" x14ac:dyDescent="0.35">
      <c r="A789" s="17">
        <v>160</v>
      </c>
      <c r="B789" s="50"/>
      <c r="C789" s="50"/>
      <c r="D789" s="51"/>
      <c r="E789" s="52"/>
      <c r="F789" s="50"/>
      <c r="G789" s="2" t="s">
        <v>83</v>
      </c>
      <c r="H789" s="53"/>
    </row>
    <row r="790" spans="1:8" ht="17.149999999999999" customHeight="1" thickBot="1" x14ac:dyDescent="0.35">
      <c r="A790" s="1" t="s">
        <v>84</v>
      </c>
      <c r="B790" s="38"/>
      <c r="C790" s="38"/>
      <c r="D790" s="38"/>
      <c r="E790" s="43"/>
      <c r="F790" s="34"/>
      <c r="G790" s="21" t="s">
        <v>14</v>
      </c>
      <c r="H790" s="54"/>
    </row>
    <row r="791" spans="1:8" ht="17.149999999999999" customHeight="1" thickBot="1" x14ac:dyDescent="0.35">
      <c r="A791" s="1"/>
      <c r="B791" s="38"/>
      <c r="C791" s="38"/>
      <c r="D791" s="38"/>
      <c r="E791" s="43"/>
      <c r="F791" s="34"/>
      <c r="G791" s="21" t="s">
        <v>15</v>
      </c>
      <c r="H791" s="54"/>
    </row>
    <row r="792" spans="1:8" ht="17.149999999999999" customHeight="1" thickBot="1" x14ac:dyDescent="0.35">
      <c r="A792" s="1"/>
      <c r="B792" s="38"/>
      <c r="C792" s="38"/>
      <c r="D792" s="38"/>
      <c r="E792" s="43"/>
      <c r="F792" s="34"/>
      <c r="G792" s="21" t="s">
        <v>16</v>
      </c>
      <c r="H792" s="54"/>
    </row>
    <row r="793" spans="1:8" ht="17.149999999999999" customHeight="1" thickBot="1" x14ac:dyDescent="0.35">
      <c r="A793" s="1"/>
      <c r="B793" s="38"/>
      <c r="C793" s="38"/>
      <c r="D793" s="38"/>
      <c r="E793" s="43"/>
      <c r="F793" s="34"/>
      <c r="G793" s="21" t="s">
        <v>85</v>
      </c>
      <c r="H793" s="54"/>
    </row>
    <row r="794" spans="1:8" ht="17.149999999999999" customHeight="1" thickBot="1" x14ac:dyDescent="0.35">
      <c r="A794" s="5"/>
      <c r="B794" s="38"/>
      <c r="C794" s="38"/>
      <c r="D794" s="38"/>
      <c r="E794" s="43"/>
      <c r="F794" s="34"/>
      <c r="G794" t="s">
        <v>57</v>
      </c>
      <c r="H794" s="54"/>
    </row>
    <row r="795" spans="1:8" ht="17.149999999999999" customHeight="1" thickBot="1" x14ac:dyDescent="0.35">
      <c r="A795" s="1"/>
      <c r="B795" s="39"/>
      <c r="C795" s="39"/>
      <c r="D795" s="39"/>
      <c r="E795" s="44"/>
      <c r="F795" s="37"/>
      <c r="G795" s="30" t="s">
        <v>86</v>
      </c>
      <c r="H795" s="28">
        <f>SUM(H789:H794)</f>
        <v>0</v>
      </c>
    </row>
    <row r="796" spans="1:8" ht="17.149999999999999" customHeight="1" x14ac:dyDescent="0.25">
      <c r="A796" s="1"/>
      <c r="B796" s="7" t="s">
        <v>87</v>
      </c>
      <c r="H796" s="8"/>
    </row>
    <row r="797" spans="1:8" ht="17.149999999999999" customHeight="1" x14ac:dyDescent="0.25">
      <c r="A797" s="1"/>
      <c r="B797" t="s">
        <v>88</v>
      </c>
      <c r="H797" s="8"/>
    </row>
    <row r="798" spans="1:8" ht="17.149999999999999" customHeight="1" x14ac:dyDescent="0.35">
      <c r="A798" s="5"/>
      <c r="B798" s="24" t="s">
        <v>89</v>
      </c>
      <c r="E798" s="45" t="str">
        <f>+'Budget Information'!$B$2</f>
        <v>Type your Community's name here</v>
      </c>
      <c r="H798" s="23"/>
    </row>
    <row r="799" spans="1:8" ht="17.149999999999999" customHeight="1" x14ac:dyDescent="0.25">
      <c r="A799" s="1"/>
      <c r="D799" s="9" t="s">
        <v>90</v>
      </c>
      <c r="E799" s="46"/>
      <c r="G799" s="10"/>
      <c r="H799" s="8"/>
    </row>
    <row r="800" spans="1:8" ht="17.149999999999999" customHeight="1" x14ac:dyDescent="0.25">
      <c r="A800" s="16"/>
      <c r="B800" s="13"/>
      <c r="C800" s="13"/>
      <c r="D800" s="19"/>
      <c r="E800" s="48"/>
      <c r="F800" s="13"/>
      <c r="G800" s="20"/>
      <c r="H800" s="15"/>
    </row>
    <row r="801" spans="1:8" ht="17.149999999999999" customHeight="1" x14ac:dyDescent="0.25">
      <c r="A801" s="16"/>
      <c r="B801" s="13"/>
      <c r="C801" s="13"/>
      <c r="D801" s="13"/>
      <c r="E801" s="41"/>
      <c r="F801" s="13"/>
      <c r="G801" s="13"/>
      <c r="H801" s="15"/>
    </row>
    <row r="802" spans="1:8" ht="17.149999999999999" customHeight="1" thickBot="1" x14ac:dyDescent="0.35">
      <c r="A802" s="5" t="s">
        <v>76</v>
      </c>
      <c r="B802" s="2" t="s">
        <v>77</v>
      </c>
      <c r="C802" s="2" t="s">
        <v>78</v>
      </c>
      <c r="D802" s="21" t="s">
        <v>79</v>
      </c>
      <c r="E802" s="42"/>
      <c r="F802" s="2" t="s">
        <v>80</v>
      </c>
      <c r="G802" s="5" t="s">
        <v>81</v>
      </c>
      <c r="H802" s="6" t="s">
        <v>82</v>
      </c>
    </row>
    <row r="803" spans="1:8" ht="17.149999999999999" customHeight="1" thickBot="1" x14ac:dyDescent="0.35">
      <c r="A803" s="17">
        <v>161</v>
      </c>
      <c r="B803" s="50"/>
      <c r="C803" s="50"/>
      <c r="D803" s="51"/>
      <c r="E803" s="52"/>
      <c r="F803" s="50"/>
      <c r="G803" s="2" t="s">
        <v>83</v>
      </c>
      <c r="H803" s="53"/>
    </row>
    <row r="804" spans="1:8" ht="17.149999999999999" customHeight="1" thickBot="1" x14ac:dyDescent="0.35">
      <c r="A804" s="1" t="s">
        <v>84</v>
      </c>
      <c r="B804" s="38"/>
      <c r="C804" s="38"/>
      <c r="D804" s="38"/>
      <c r="E804" s="43"/>
      <c r="F804" s="34"/>
      <c r="G804" s="21" t="s">
        <v>14</v>
      </c>
      <c r="H804" s="54"/>
    </row>
    <row r="805" spans="1:8" ht="17.149999999999999" customHeight="1" thickBot="1" x14ac:dyDescent="0.35">
      <c r="A805" s="1"/>
      <c r="B805" s="38"/>
      <c r="C805" s="38"/>
      <c r="D805" s="38"/>
      <c r="E805" s="43"/>
      <c r="F805" s="34"/>
      <c r="G805" s="21" t="s">
        <v>15</v>
      </c>
      <c r="H805" s="54"/>
    </row>
    <row r="806" spans="1:8" ht="17.149999999999999" customHeight="1" thickBot="1" x14ac:dyDescent="0.35">
      <c r="A806" s="1"/>
      <c r="B806" s="38"/>
      <c r="C806" s="38"/>
      <c r="D806" s="38"/>
      <c r="E806" s="43"/>
      <c r="F806" s="34"/>
      <c r="G806" s="21" t="s">
        <v>16</v>
      </c>
      <c r="H806" s="54"/>
    </row>
    <row r="807" spans="1:8" ht="17.149999999999999" customHeight="1" thickBot="1" x14ac:dyDescent="0.35">
      <c r="A807" s="1"/>
      <c r="B807" s="38"/>
      <c r="C807" s="38"/>
      <c r="D807" s="38"/>
      <c r="E807" s="43"/>
      <c r="F807" s="34"/>
      <c r="G807" s="21" t="s">
        <v>85</v>
      </c>
      <c r="H807" s="54"/>
    </row>
    <row r="808" spans="1:8" ht="17.149999999999999" customHeight="1" thickBot="1" x14ac:dyDescent="0.35">
      <c r="A808" s="5"/>
      <c r="B808" s="38"/>
      <c r="C808" s="38"/>
      <c r="D808" s="38"/>
      <c r="E808" s="43"/>
      <c r="F808" s="34"/>
      <c r="G808" t="s">
        <v>57</v>
      </c>
      <c r="H808" s="54"/>
    </row>
    <row r="809" spans="1:8" ht="17.149999999999999" customHeight="1" thickBot="1" x14ac:dyDescent="0.35">
      <c r="A809" s="1"/>
      <c r="B809" s="39"/>
      <c r="C809" s="39"/>
      <c r="D809" s="39"/>
      <c r="E809" s="44"/>
      <c r="F809" s="37"/>
      <c r="G809" s="30" t="s">
        <v>86</v>
      </c>
      <c r="H809" s="28">
        <f>SUM(H803:H808)</f>
        <v>0</v>
      </c>
    </row>
    <row r="810" spans="1:8" ht="17.149999999999999" customHeight="1" x14ac:dyDescent="0.25">
      <c r="A810" s="1"/>
      <c r="B810" s="7" t="s">
        <v>87</v>
      </c>
      <c r="H810" s="8"/>
    </row>
    <row r="811" spans="1:8" ht="17.149999999999999" customHeight="1" x14ac:dyDescent="0.25">
      <c r="A811" s="1"/>
      <c r="B811" t="s">
        <v>88</v>
      </c>
      <c r="H811" s="8"/>
    </row>
    <row r="812" spans="1:8" ht="17.149999999999999" customHeight="1" x14ac:dyDescent="0.35">
      <c r="A812" s="5"/>
      <c r="B812" s="24" t="s">
        <v>89</v>
      </c>
      <c r="E812" s="45" t="str">
        <f>+'Budget Information'!$B$2</f>
        <v>Type your Community's name here</v>
      </c>
      <c r="H812" s="23"/>
    </row>
    <row r="813" spans="1:8" ht="17.149999999999999" customHeight="1" x14ac:dyDescent="0.25">
      <c r="A813" s="1"/>
      <c r="D813" s="9" t="s">
        <v>90</v>
      </c>
      <c r="E813" s="46"/>
      <c r="G813" s="10"/>
      <c r="H813" s="8"/>
    </row>
    <row r="814" spans="1:8" ht="17.149999999999999" customHeight="1" x14ac:dyDescent="0.25">
      <c r="A814" s="18" t="s">
        <v>94</v>
      </c>
      <c r="B814" s="11" t="s">
        <v>91</v>
      </c>
      <c r="C814" s="11" t="s">
        <v>91</v>
      </c>
      <c r="D814" s="11" t="s">
        <v>92</v>
      </c>
      <c r="E814" s="47"/>
      <c r="F814" s="11" t="s">
        <v>91</v>
      </c>
      <c r="G814" s="11" t="s">
        <v>93</v>
      </c>
      <c r="H814" s="12"/>
    </row>
    <row r="815" spans="1:8" ht="17.149999999999999" customHeight="1" thickBot="1" x14ac:dyDescent="0.35">
      <c r="A815" s="5" t="s">
        <v>76</v>
      </c>
      <c r="B815" s="2" t="s">
        <v>77</v>
      </c>
      <c r="C815" s="2" t="s">
        <v>78</v>
      </c>
      <c r="D815" s="21" t="s">
        <v>79</v>
      </c>
      <c r="E815" s="42"/>
      <c r="F815" s="2" t="s">
        <v>80</v>
      </c>
      <c r="G815" s="5" t="s">
        <v>81</v>
      </c>
      <c r="H815" s="6" t="s">
        <v>82</v>
      </c>
    </row>
    <row r="816" spans="1:8" ht="17.149999999999999" customHeight="1" thickBot="1" x14ac:dyDescent="0.35">
      <c r="A816" s="17">
        <v>162</v>
      </c>
      <c r="B816" s="50"/>
      <c r="C816" s="50"/>
      <c r="D816" s="51"/>
      <c r="E816" s="52"/>
      <c r="F816" s="50"/>
      <c r="G816" s="2" t="s">
        <v>83</v>
      </c>
      <c r="H816" s="53"/>
    </row>
    <row r="817" spans="1:8" ht="17.149999999999999" customHeight="1" thickBot="1" x14ac:dyDescent="0.35">
      <c r="A817" s="1" t="s">
        <v>84</v>
      </c>
      <c r="B817" s="38"/>
      <c r="C817" s="38"/>
      <c r="D817" s="38"/>
      <c r="E817" s="43"/>
      <c r="F817" s="34"/>
      <c r="G817" s="21" t="s">
        <v>14</v>
      </c>
      <c r="H817" s="54"/>
    </row>
    <row r="818" spans="1:8" ht="17.149999999999999" customHeight="1" thickBot="1" x14ac:dyDescent="0.35">
      <c r="A818" s="1"/>
      <c r="B818" s="38"/>
      <c r="C818" s="38"/>
      <c r="D818" s="38"/>
      <c r="E818" s="43"/>
      <c r="F818" s="34"/>
      <c r="G818" s="21" t="s">
        <v>15</v>
      </c>
      <c r="H818" s="54"/>
    </row>
    <row r="819" spans="1:8" ht="17.149999999999999" customHeight="1" thickBot="1" x14ac:dyDescent="0.35">
      <c r="A819" s="1"/>
      <c r="B819" s="38"/>
      <c r="C819" s="38"/>
      <c r="D819" s="38"/>
      <c r="E819" s="43"/>
      <c r="F819" s="34"/>
      <c r="G819" s="21" t="s">
        <v>16</v>
      </c>
      <c r="H819" s="54"/>
    </row>
    <row r="820" spans="1:8" ht="17.149999999999999" customHeight="1" thickBot="1" x14ac:dyDescent="0.35">
      <c r="A820" s="1"/>
      <c r="B820" s="38"/>
      <c r="C820" s="38"/>
      <c r="D820" s="38"/>
      <c r="E820" s="43"/>
      <c r="F820" s="34"/>
      <c r="G820" s="21" t="s">
        <v>85</v>
      </c>
      <c r="H820" s="54"/>
    </row>
    <row r="821" spans="1:8" ht="17.149999999999999" customHeight="1" thickBot="1" x14ac:dyDescent="0.35">
      <c r="A821" s="5"/>
      <c r="B821" s="38"/>
      <c r="C821" s="38"/>
      <c r="D821" s="38"/>
      <c r="E821" s="43"/>
      <c r="F821" s="34"/>
      <c r="G821" t="s">
        <v>57</v>
      </c>
      <c r="H821" s="54"/>
    </row>
    <row r="822" spans="1:8" ht="17.149999999999999" customHeight="1" thickBot="1" x14ac:dyDescent="0.35">
      <c r="A822" s="1"/>
      <c r="B822" s="39"/>
      <c r="C822" s="39"/>
      <c r="D822" s="39"/>
      <c r="E822" s="44"/>
      <c r="F822" s="37"/>
      <c r="G822" s="30" t="s">
        <v>86</v>
      </c>
      <c r="H822" s="28">
        <f>SUM(H816:H821)</f>
        <v>0</v>
      </c>
    </row>
    <row r="823" spans="1:8" ht="17.149999999999999" customHeight="1" x14ac:dyDescent="0.25">
      <c r="A823" s="1"/>
      <c r="B823" s="7" t="s">
        <v>87</v>
      </c>
      <c r="H823" s="8"/>
    </row>
    <row r="824" spans="1:8" ht="17.149999999999999" customHeight="1" x14ac:dyDescent="0.25">
      <c r="A824" s="1"/>
      <c r="B824" t="s">
        <v>88</v>
      </c>
      <c r="H824" s="8"/>
    </row>
    <row r="825" spans="1:8" ht="17.149999999999999" customHeight="1" x14ac:dyDescent="0.35">
      <c r="A825" s="5"/>
      <c r="B825" s="24" t="s">
        <v>89</v>
      </c>
      <c r="E825" s="45" t="str">
        <f>+'Budget Information'!$B$2</f>
        <v>Type your Community's name here</v>
      </c>
      <c r="H825" s="23"/>
    </row>
    <row r="826" spans="1:8" ht="17.149999999999999" customHeight="1" x14ac:dyDescent="0.25">
      <c r="A826" s="1"/>
      <c r="D826" s="9" t="s">
        <v>90</v>
      </c>
      <c r="E826" s="46"/>
      <c r="G826" s="10"/>
      <c r="H826" s="8"/>
    </row>
    <row r="827" spans="1:8" ht="17.149999999999999" customHeight="1" x14ac:dyDescent="0.25">
      <c r="A827" s="18"/>
      <c r="B827" s="13"/>
      <c r="C827" s="13"/>
      <c r="D827" s="13"/>
      <c r="E827" s="41"/>
      <c r="F827" s="13"/>
      <c r="G827" s="13"/>
      <c r="H827" s="14"/>
    </row>
    <row r="828" spans="1:8" ht="17.149999999999999" customHeight="1" thickBot="1" x14ac:dyDescent="0.35">
      <c r="A828" s="5" t="s">
        <v>76</v>
      </c>
      <c r="B828" s="2" t="s">
        <v>77</v>
      </c>
      <c r="C828" s="2" t="s">
        <v>78</v>
      </c>
      <c r="D828" s="21" t="s">
        <v>79</v>
      </c>
      <c r="E828" s="42"/>
      <c r="F828" s="2" t="s">
        <v>80</v>
      </c>
      <c r="G828" s="5" t="s">
        <v>81</v>
      </c>
      <c r="H828" s="6" t="s">
        <v>82</v>
      </c>
    </row>
    <row r="829" spans="1:8" ht="17.149999999999999" customHeight="1" thickBot="1" x14ac:dyDescent="0.35">
      <c r="A829" s="17">
        <v>163</v>
      </c>
      <c r="B829" s="50"/>
      <c r="C829" s="50"/>
      <c r="D829" s="51"/>
      <c r="E829" s="52"/>
      <c r="F829" s="50"/>
      <c r="G829" s="2" t="s">
        <v>83</v>
      </c>
      <c r="H829" s="53"/>
    </row>
    <row r="830" spans="1:8" ht="17.149999999999999" customHeight="1" thickBot="1" x14ac:dyDescent="0.35">
      <c r="A830" s="1" t="s">
        <v>84</v>
      </c>
      <c r="B830" s="38"/>
      <c r="C830" s="38"/>
      <c r="D830" s="38"/>
      <c r="E830" s="43"/>
      <c r="F830" s="34"/>
      <c r="G830" s="21" t="s">
        <v>14</v>
      </c>
      <c r="H830" s="54"/>
    </row>
    <row r="831" spans="1:8" ht="17.149999999999999" customHeight="1" thickBot="1" x14ac:dyDescent="0.35">
      <c r="A831" s="1"/>
      <c r="B831" s="38"/>
      <c r="C831" s="38"/>
      <c r="D831" s="38"/>
      <c r="E831" s="43"/>
      <c r="F831" s="34"/>
      <c r="G831" s="21" t="s">
        <v>15</v>
      </c>
      <c r="H831" s="54"/>
    </row>
    <row r="832" spans="1:8" ht="17.149999999999999" customHeight="1" thickBot="1" x14ac:dyDescent="0.35">
      <c r="A832" s="1"/>
      <c r="B832" s="38"/>
      <c r="C832" s="38"/>
      <c r="D832" s="38"/>
      <c r="E832" s="43"/>
      <c r="F832" s="34"/>
      <c r="G832" s="21" t="s">
        <v>16</v>
      </c>
      <c r="H832" s="54"/>
    </row>
    <row r="833" spans="1:8" ht="17.149999999999999" customHeight="1" thickBot="1" x14ac:dyDescent="0.35">
      <c r="A833" s="1"/>
      <c r="B833" s="38"/>
      <c r="C833" s="38"/>
      <c r="D833" s="38"/>
      <c r="E833" s="43"/>
      <c r="F833" s="34"/>
      <c r="G833" s="21" t="s">
        <v>85</v>
      </c>
      <c r="H833" s="54"/>
    </row>
    <row r="834" spans="1:8" ht="17.149999999999999" customHeight="1" thickBot="1" x14ac:dyDescent="0.35">
      <c r="A834" s="5"/>
      <c r="B834" s="38"/>
      <c r="C834" s="38"/>
      <c r="D834" s="38"/>
      <c r="E834" s="43"/>
      <c r="F834" s="34"/>
      <c r="G834" t="s">
        <v>57</v>
      </c>
      <c r="H834" s="54"/>
    </row>
    <row r="835" spans="1:8" ht="17.149999999999999" customHeight="1" thickBot="1" x14ac:dyDescent="0.35">
      <c r="A835" s="1"/>
      <c r="B835" s="39"/>
      <c r="C835" s="39"/>
      <c r="D835" s="39"/>
      <c r="E835" s="44"/>
      <c r="F835" s="37"/>
      <c r="G835" s="30" t="s">
        <v>86</v>
      </c>
      <c r="H835" s="28">
        <f>SUM(H829:H834)</f>
        <v>0</v>
      </c>
    </row>
    <row r="836" spans="1:8" ht="17.149999999999999" customHeight="1" x14ac:dyDescent="0.25">
      <c r="A836" s="1"/>
      <c r="B836" s="7" t="s">
        <v>87</v>
      </c>
      <c r="H836" s="8"/>
    </row>
    <row r="837" spans="1:8" ht="17.149999999999999" customHeight="1" x14ac:dyDescent="0.25">
      <c r="A837" s="1"/>
      <c r="B837" t="s">
        <v>88</v>
      </c>
      <c r="H837" s="8"/>
    </row>
    <row r="838" spans="1:8" ht="17.149999999999999" customHeight="1" x14ac:dyDescent="0.35">
      <c r="A838" s="5"/>
      <c r="B838" s="24" t="s">
        <v>89</v>
      </c>
      <c r="E838" s="45" t="str">
        <f>+'Budget Information'!$B$2</f>
        <v>Type your Community's name here</v>
      </c>
      <c r="H838" s="23"/>
    </row>
    <row r="839" spans="1:8" ht="17.149999999999999" customHeight="1" x14ac:dyDescent="0.25">
      <c r="A839" s="1"/>
      <c r="D839" s="9" t="s">
        <v>90</v>
      </c>
      <c r="E839" s="46"/>
      <c r="G839" s="10"/>
      <c r="H839" s="8"/>
    </row>
    <row r="840" spans="1:8" ht="17.149999999999999" customHeight="1" x14ac:dyDescent="0.25">
      <c r="A840" s="16"/>
      <c r="B840" s="13"/>
      <c r="C840" s="13"/>
      <c r="D840" s="19"/>
      <c r="E840" s="48"/>
      <c r="F840" s="13"/>
      <c r="G840" s="20"/>
      <c r="H840" s="15"/>
    </row>
    <row r="841" spans="1:8" ht="17.149999999999999" customHeight="1" x14ac:dyDescent="0.25">
      <c r="A841" s="16"/>
      <c r="B841" s="13"/>
      <c r="C841" s="13"/>
      <c r="D841" s="13"/>
      <c r="E841" s="41"/>
      <c r="F841" s="13"/>
      <c r="G841" s="13"/>
      <c r="H841" s="15"/>
    </row>
    <row r="842" spans="1:8" ht="17.149999999999999" customHeight="1" thickBot="1" x14ac:dyDescent="0.35">
      <c r="A842" s="5" t="s">
        <v>76</v>
      </c>
      <c r="B842" s="2" t="s">
        <v>77</v>
      </c>
      <c r="C842" s="2" t="s">
        <v>78</v>
      </c>
      <c r="D842" s="21" t="s">
        <v>79</v>
      </c>
      <c r="E842" s="42"/>
      <c r="F842" s="2" t="s">
        <v>80</v>
      </c>
      <c r="G842" s="5" t="s">
        <v>81</v>
      </c>
      <c r="H842" s="6" t="s">
        <v>82</v>
      </c>
    </row>
    <row r="843" spans="1:8" ht="17.149999999999999" customHeight="1" thickBot="1" x14ac:dyDescent="0.35">
      <c r="A843" s="17">
        <v>164</v>
      </c>
      <c r="B843" s="50"/>
      <c r="C843" s="50"/>
      <c r="D843" s="51"/>
      <c r="E843" s="52"/>
      <c r="F843" s="50"/>
      <c r="G843" s="2" t="s">
        <v>83</v>
      </c>
      <c r="H843" s="53"/>
    </row>
    <row r="844" spans="1:8" ht="17.149999999999999" customHeight="1" thickBot="1" x14ac:dyDescent="0.35">
      <c r="A844" s="1" t="s">
        <v>84</v>
      </c>
      <c r="B844" s="38"/>
      <c r="C844" s="38"/>
      <c r="D844" s="38"/>
      <c r="E844" s="43"/>
      <c r="F844" s="34"/>
      <c r="G844" s="21" t="s">
        <v>14</v>
      </c>
      <c r="H844" s="54"/>
    </row>
    <row r="845" spans="1:8" ht="17.149999999999999" customHeight="1" thickBot="1" x14ac:dyDescent="0.35">
      <c r="A845" s="1"/>
      <c r="B845" s="38"/>
      <c r="C845" s="38"/>
      <c r="D845" s="38"/>
      <c r="E845" s="43"/>
      <c r="F845" s="34"/>
      <c r="G845" s="21" t="s">
        <v>15</v>
      </c>
      <c r="H845" s="54"/>
    </row>
    <row r="846" spans="1:8" ht="17.149999999999999" customHeight="1" thickBot="1" x14ac:dyDescent="0.35">
      <c r="A846" s="1"/>
      <c r="B846" s="38"/>
      <c r="C846" s="38"/>
      <c r="D846" s="38"/>
      <c r="E846" s="43"/>
      <c r="F846" s="34"/>
      <c r="G846" s="21" t="s">
        <v>16</v>
      </c>
      <c r="H846" s="54"/>
    </row>
    <row r="847" spans="1:8" ht="17.149999999999999" customHeight="1" thickBot="1" x14ac:dyDescent="0.35">
      <c r="A847" s="1"/>
      <c r="B847" s="38"/>
      <c r="C847" s="38"/>
      <c r="D847" s="38"/>
      <c r="E847" s="43"/>
      <c r="F847" s="34"/>
      <c r="G847" s="21" t="s">
        <v>85</v>
      </c>
      <c r="H847" s="54"/>
    </row>
    <row r="848" spans="1:8" ht="17.149999999999999" customHeight="1" thickBot="1" x14ac:dyDescent="0.35">
      <c r="A848" s="5"/>
      <c r="B848" s="38"/>
      <c r="C848" s="38"/>
      <c r="D848" s="38"/>
      <c r="E848" s="43"/>
      <c r="F848" s="34"/>
      <c r="G848" t="s">
        <v>57</v>
      </c>
      <c r="H848" s="54"/>
    </row>
    <row r="849" spans="1:8" ht="17.149999999999999" customHeight="1" thickBot="1" x14ac:dyDescent="0.35">
      <c r="A849" s="1"/>
      <c r="B849" s="39"/>
      <c r="C849" s="39"/>
      <c r="D849" s="39"/>
      <c r="E849" s="44"/>
      <c r="F849" s="37"/>
      <c r="G849" s="30" t="s">
        <v>86</v>
      </c>
      <c r="H849" s="28">
        <f>SUM(H843:H848)</f>
        <v>0</v>
      </c>
    </row>
    <row r="850" spans="1:8" ht="17.149999999999999" customHeight="1" x14ac:dyDescent="0.25">
      <c r="A850" s="1"/>
      <c r="B850" s="7" t="s">
        <v>87</v>
      </c>
      <c r="H850" s="8"/>
    </row>
    <row r="851" spans="1:8" ht="17.149999999999999" customHeight="1" x14ac:dyDescent="0.25">
      <c r="A851" s="1"/>
      <c r="B851" t="s">
        <v>88</v>
      </c>
      <c r="H851" s="8"/>
    </row>
    <row r="852" spans="1:8" ht="17.149999999999999" customHeight="1" x14ac:dyDescent="0.35">
      <c r="A852" s="5"/>
      <c r="B852" s="24" t="s">
        <v>89</v>
      </c>
      <c r="E852" s="45" t="str">
        <f>+'Budget Information'!$B$2</f>
        <v>Type your Community's name here</v>
      </c>
      <c r="H852" s="23"/>
    </row>
    <row r="853" spans="1:8" ht="17.149999999999999" customHeight="1" x14ac:dyDescent="0.25">
      <c r="A853" s="1"/>
      <c r="D853" s="9" t="s">
        <v>90</v>
      </c>
      <c r="E853" s="46"/>
      <c r="G853" s="10"/>
      <c r="H853" s="8"/>
    </row>
    <row r="854" spans="1:8" ht="17.149999999999999" customHeight="1" x14ac:dyDescent="0.25">
      <c r="A854" s="16"/>
      <c r="B854" s="11" t="s">
        <v>91</v>
      </c>
      <c r="C854" s="11" t="s">
        <v>91</v>
      </c>
      <c r="D854" s="11" t="s">
        <v>92</v>
      </c>
      <c r="E854" s="47"/>
      <c r="F854" s="11" t="s">
        <v>91</v>
      </c>
      <c r="G854" s="11" t="s">
        <v>93</v>
      </c>
      <c r="H854" s="12"/>
    </row>
    <row r="855" spans="1:8" ht="17.149999999999999" customHeight="1" thickBot="1" x14ac:dyDescent="0.35">
      <c r="A855" s="5" t="s">
        <v>76</v>
      </c>
      <c r="B855" s="2" t="s">
        <v>77</v>
      </c>
      <c r="C855" s="2" t="s">
        <v>78</v>
      </c>
      <c r="D855" s="21" t="s">
        <v>79</v>
      </c>
      <c r="E855" s="42"/>
      <c r="F855" s="2" t="s">
        <v>80</v>
      </c>
      <c r="G855" s="5" t="s">
        <v>81</v>
      </c>
      <c r="H855" s="6" t="s">
        <v>82</v>
      </c>
    </row>
    <row r="856" spans="1:8" ht="17.149999999999999" customHeight="1" thickBot="1" x14ac:dyDescent="0.35">
      <c r="A856" s="17">
        <v>165</v>
      </c>
      <c r="B856" s="50"/>
      <c r="C856" s="50"/>
      <c r="D856" s="51"/>
      <c r="E856" s="52"/>
      <c r="F856" s="50"/>
      <c r="G856" s="2" t="s">
        <v>83</v>
      </c>
      <c r="H856" s="53"/>
    </row>
    <row r="857" spans="1:8" ht="17.149999999999999" customHeight="1" thickBot="1" x14ac:dyDescent="0.35">
      <c r="A857" s="1" t="s">
        <v>84</v>
      </c>
      <c r="B857" s="38"/>
      <c r="C857" s="38"/>
      <c r="D857" s="38"/>
      <c r="E857" s="43"/>
      <c r="F857" s="34"/>
      <c r="G857" s="21" t="s">
        <v>14</v>
      </c>
      <c r="H857" s="54"/>
    </row>
    <row r="858" spans="1:8" ht="17.149999999999999" customHeight="1" thickBot="1" x14ac:dyDescent="0.35">
      <c r="A858" s="1"/>
      <c r="B858" s="38"/>
      <c r="C858" s="38"/>
      <c r="D858" s="38"/>
      <c r="E858" s="43"/>
      <c r="F858" s="34"/>
      <c r="G858" s="21" t="s">
        <v>15</v>
      </c>
      <c r="H858" s="54"/>
    </row>
    <row r="859" spans="1:8" ht="17.149999999999999" customHeight="1" thickBot="1" x14ac:dyDescent="0.35">
      <c r="A859" s="1"/>
      <c r="B859" s="38"/>
      <c r="C859" s="38"/>
      <c r="D859" s="38"/>
      <c r="E859" s="43"/>
      <c r="F859" s="34"/>
      <c r="G859" s="21" t="s">
        <v>16</v>
      </c>
      <c r="H859" s="54"/>
    </row>
    <row r="860" spans="1:8" ht="17.149999999999999" customHeight="1" thickBot="1" x14ac:dyDescent="0.35">
      <c r="A860" s="1"/>
      <c r="B860" s="38"/>
      <c r="C860" s="38"/>
      <c r="D860" s="38"/>
      <c r="E860" s="43"/>
      <c r="F860" s="34"/>
      <c r="G860" s="21" t="s">
        <v>85</v>
      </c>
      <c r="H860" s="54"/>
    </row>
    <row r="861" spans="1:8" ht="17.149999999999999" customHeight="1" thickBot="1" x14ac:dyDescent="0.35">
      <c r="A861" s="5"/>
      <c r="B861" s="38"/>
      <c r="C861" s="38"/>
      <c r="D861" s="38"/>
      <c r="E861" s="43"/>
      <c r="F861" s="34"/>
      <c r="G861" t="s">
        <v>57</v>
      </c>
      <c r="H861" s="54"/>
    </row>
    <row r="862" spans="1:8" ht="17.149999999999999" customHeight="1" thickBot="1" x14ac:dyDescent="0.35">
      <c r="A862" s="1"/>
      <c r="B862" s="39"/>
      <c r="C862" s="39"/>
      <c r="D862" s="39"/>
      <c r="E862" s="44"/>
      <c r="F862" s="37"/>
      <c r="G862" s="30" t="s">
        <v>86</v>
      </c>
      <c r="H862" s="28">
        <f>SUM(H856:H861)</f>
        <v>0</v>
      </c>
    </row>
    <row r="863" spans="1:8" ht="17.149999999999999" customHeight="1" x14ac:dyDescent="0.25">
      <c r="A863" s="1"/>
      <c r="B863" s="7" t="s">
        <v>87</v>
      </c>
      <c r="H863" s="8"/>
    </row>
    <row r="864" spans="1:8" ht="17.149999999999999" customHeight="1" x14ac:dyDescent="0.25">
      <c r="A864" s="1"/>
      <c r="B864" t="s">
        <v>88</v>
      </c>
      <c r="H864" s="8"/>
    </row>
    <row r="865" spans="1:8" ht="17.149999999999999" customHeight="1" x14ac:dyDescent="0.35">
      <c r="A865" s="5"/>
      <c r="B865" s="24" t="s">
        <v>89</v>
      </c>
      <c r="E865" s="45" t="str">
        <f>+'Budget Information'!$B$2</f>
        <v>Type your Community's name here</v>
      </c>
      <c r="H865" s="23"/>
    </row>
    <row r="866" spans="1:8" ht="17.149999999999999" customHeight="1" x14ac:dyDescent="0.25">
      <c r="A866" s="1"/>
      <c r="D866" s="9" t="s">
        <v>90</v>
      </c>
      <c r="E866" s="46"/>
      <c r="G866" s="10"/>
      <c r="H866" s="8"/>
    </row>
    <row r="867" spans="1:8" ht="17.149999999999999" customHeight="1" x14ac:dyDescent="0.25">
      <c r="A867" s="18" t="s">
        <v>94</v>
      </c>
      <c r="B867" s="13"/>
      <c r="C867" s="13"/>
      <c r="D867" s="13"/>
      <c r="E867" s="41"/>
      <c r="F867" s="13"/>
      <c r="G867" s="13"/>
      <c r="H867" s="14"/>
    </row>
    <row r="868" spans="1:8" ht="17.149999999999999" customHeight="1" thickBot="1" x14ac:dyDescent="0.35">
      <c r="A868" s="5" t="s">
        <v>76</v>
      </c>
      <c r="B868" s="2" t="s">
        <v>77</v>
      </c>
      <c r="C868" s="2" t="s">
        <v>78</v>
      </c>
      <c r="D868" s="21" t="s">
        <v>79</v>
      </c>
      <c r="E868" s="42"/>
      <c r="F868" s="2" t="s">
        <v>80</v>
      </c>
      <c r="G868" s="5" t="s">
        <v>81</v>
      </c>
      <c r="H868" s="6" t="s">
        <v>82</v>
      </c>
    </row>
    <row r="869" spans="1:8" ht="17.149999999999999" customHeight="1" thickBot="1" x14ac:dyDescent="0.35">
      <c r="A869" s="17">
        <v>166</v>
      </c>
      <c r="B869" s="50"/>
      <c r="C869" s="50"/>
      <c r="D869" s="51"/>
      <c r="E869" s="52"/>
      <c r="F869" s="50"/>
      <c r="G869" s="2" t="s">
        <v>83</v>
      </c>
      <c r="H869" s="53"/>
    </row>
    <row r="870" spans="1:8" ht="17.149999999999999" customHeight="1" thickBot="1" x14ac:dyDescent="0.35">
      <c r="A870" s="1" t="s">
        <v>84</v>
      </c>
      <c r="B870" s="38"/>
      <c r="C870" s="38"/>
      <c r="D870" s="38"/>
      <c r="E870" s="43"/>
      <c r="F870" s="34"/>
      <c r="G870" s="21" t="s">
        <v>14</v>
      </c>
      <c r="H870" s="54"/>
    </row>
    <row r="871" spans="1:8" ht="17.149999999999999" customHeight="1" thickBot="1" x14ac:dyDescent="0.35">
      <c r="A871" s="1"/>
      <c r="B871" s="38"/>
      <c r="C871" s="38"/>
      <c r="D871" s="38"/>
      <c r="E871" s="43"/>
      <c r="F871" s="34"/>
      <c r="G871" s="21" t="s">
        <v>15</v>
      </c>
      <c r="H871" s="54"/>
    </row>
    <row r="872" spans="1:8" ht="17.149999999999999" customHeight="1" thickBot="1" x14ac:dyDescent="0.35">
      <c r="A872" s="1"/>
      <c r="B872" s="38"/>
      <c r="C872" s="38"/>
      <c r="D872" s="38"/>
      <c r="E872" s="43"/>
      <c r="F872" s="34"/>
      <c r="G872" s="21" t="s">
        <v>16</v>
      </c>
      <c r="H872" s="54"/>
    </row>
    <row r="873" spans="1:8" ht="17.149999999999999" customHeight="1" thickBot="1" x14ac:dyDescent="0.35">
      <c r="A873" s="1"/>
      <c r="B873" s="38"/>
      <c r="C873" s="38"/>
      <c r="D873" s="38"/>
      <c r="E873" s="43"/>
      <c r="F873" s="34"/>
      <c r="G873" s="21" t="s">
        <v>85</v>
      </c>
      <c r="H873" s="54"/>
    </row>
    <row r="874" spans="1:8" ht="17.149999999999999" customHeight="1" thickBot="1" x14ac:dyDescent="0.35">
      <c r="A874" s="5"/>
      <c r="B874" s="38"/>
      <c r="C874" s="38"/>
      <c r="D874" s="38"/>
      <c r="E874" s="43"/>
      <c r="F874" s="34"/>
      <c r="G874" t="s">
        <v>57</v>
      </c>
      <c r="H874" s="54"/>
    </row>
    <row r="875" spans="1:8" ht="17.149999999999999" customHeight="1" thickBot="1" x14ac:dyDescent="0.35">
      <c r="A875" s="1"/>
      <c r="B875" s="39"/>
      <c r="C875" s="39"/>
      <c r="D875" s="39"/>
      <c r="E875" s="44"/>
      <c r="F875" s="37"/>
      <c r="G875" s="30" t="s">
        <v>86</v>
      </c>
      <c r="H875" s="28">
        <f>SUM(H869:H874)</f>
        <v>0</v>
      </c>
    </row>
    <row r="876" spans="1:8" ht="17.149999999999999" customHeight="1" x14ac:dyDescent="0.25">
      <c r="A876" s="1"/>
      <c r="B876" s="7" t="s">
        <v>87</v>
      </c>
      <c r="H876" s="8"/>
    </row>
    <row r="877" spans="1:8" ht="17.149999999999999" customHeight="1" x14ac:dyDescent="0.25">
      <c r="A877" s="1"/>
      <c r="B877" t="s">
        <v>88</v>
      </c>
      <c r="H877" s="8"/>
    </row>
    <row r="878" spans="1:8" ht="17.149999999999999" customHeight="1" x14ac:dyDescent="0.35">
      <c r="A878" s="5"/>
      <c r="B878" s="24" t="s">
        <v>89</v>
      </c>
      <c r="E878" s="45" t="str">
        <f>+'Budget Information'!$B$2</f>
        <v>Type your Community's name here</v>
      </c>
      <c r="H878" s="23"/>
    </row>
    <row r="879" spans="1:8" ht="17.149999999999999" customHeight="1" x14ac:dyDescent="0.25">
      <c r="A879" s="1"/>
      <c r="D879" s="9" t="s">
        <v>90</v>
      </c>
      <c r="E879" s="46"/>
      <c r="G879" s="10"/>
      <c r="H879" s="8"/>
    </row>
    <row r="880" spans="1:8" ht="17.149999999999999" customHeight="1" x14ac:dyDescent="0.25">
      <c r="A880" s="16"/>
      <c r="B880" s="13"/>
      <c r="C880" s="13"/>
      <c r="D880" s="19"/>
      <c r="E880" s="48"/>
      <c r="F880" s="13"/>
      <c r="G880" s="20"/>
      <c r="H880" s="15"/>
    </row>
    <row r="881" spans="1:8" ht="17.149999999999999" customHeight="1" x14ac:dyDescent="0.25">
      <c r="A881" s="18"/>
      <c r="B881" s="13"/>
      <c r="C881" s="13"/>
      <c r="D881" s="13"/>
      <c r="E881" s="41"/>
      <c r="F881" s="13"/>
      <c r="G881" s="13"/>
      <c r="H881" s="15"/>
    </row>
    <row r="882" spans="1:8" ht="17.149999999999999" customHeight="1" thickBot="1" x14ac:dyDescent="0.35">
      <c r="A882" s="5" t="s">
        <v>76</v>
      </c>
      <c r="B882" s="2" t="s">
        <v>77</v>
      </c>
      <c r="C882" s="2" t="s">
        <v>78</v>
      </c>
      <c r="D882" s="21" t="s">
        <v>79</v>
      </c>
      <c r="E882" s="42"/>
      <c r="F882" s="2" t="s">
        <v>80</v>
      </c>
      <c r="G882" s="5" t="s">
        <v>81</v>
      </c>
      <c r="H882" s="6" t="s">
        <v>82</v>
      </c>
    </row>
    <row r="883" spans="1:8" ht="17.149999999999999" customHeight="1" thickBot="1" x14ac:dyDescent="0.35">
      <c r="A883" s="17">
        <v>167</v>
      </c>
      <c r="B883" s="50"/>
      <c r="C883" s="50"/>
      <c r="D883" s="51"/>
      <c r="E883" s="52"/>
      <c r="F883" s="50"/>
      <c r="G883" s="2" t="s">
        <v>83</v>
      </c>
      <c r="H883" s="53"/>
    </row>
    <row r="884" spans="1:8" ht="17.149999999999999" customHeight="1" thickBot="1" x14ac:dyDescent="0.35">
      <c r="A884" s="1" t="s">
        <v>84</v>
      </c>
      <c r="B884" s="38"/>
      <c r="C884" s="38"/>
      <c r="D884" s="38"/>
      <c r="E884" s="43"/>
      <c r="F884" s="34"/>
      <c r="G884" s="21" t="s">
        <v>14</v>
      </c>
      <c r="H884" s="54"/>
    </row>
    <row r="885" spans="1:8" ht="17.149999999999999" customHeight="1" thickBot="1" x14ac:dyDescent="0.35">
      <c r="A885" s="1"/>
      <c r="B885" s="38"/>
      <c r="C885" s="38"/>
      <c r="D885" s="38"/>
      <c r="E885" s="43"/>
      <c r="F885" s="34"/>
      <c r="G885" s="21" t="s">
        <v>15</v>
      </c>
      <c r="H885" s="54"/>
    </row>
    <row r="886" spans="1:8" ht="17.149999999999999" customHeight="1" thickBot="1" x14ac:dyDescent="0.35">
      <c r="A886" s="1"/>
      <c r="B886" s="38"/>
      <c r="C886" s="38"/>
      <c r="D886" s="38"/>
      <c r="E886" s="43"/>
      <c r="F886" s="34"/>
      <c r="G886" s="21" t="s">
        <v>16</v>
      </c>
      <c r="H886" s="54"/>
    </row>
    <row r="887" spans="1:8" ht="17.149999999999999" customHeight="1" thickBot="1" x14ac:dyDescent="0.35">
      <c r="A887" s="1"/>
      <c r="B887" s="38"/>
      <c r="C887" s="38"/>
      <c r="D887" s="38"/>
      <c r="E887" s="43"/>
      <c r="F887" s="34"/>
      <c r="G887" s="21" t="s">
        <v>85</v>
      </c>
      <c r="H887" s="54"/>
    </row>
    <row r="888" spans="1:8" ht="17.149999999999999" customHeight="1" thickBot="1" x14ac:dyDescent="0.35">
      <c r="A888" s="5"/>
      <c r="B888" s="38"/>
      <c r="C888" s="38"/>
      <c r="D888" s="38"/>
      <c r="E888" s="43"/>
      <c r="F888" s="34"/>
      <c r="G888" t="s">
        <v>57</v>
      </c>
      <c r="H888" s="54"/>
    </row>
    <row r="889" spans="1:8" ht="17.149999999999999" customHeight="1" thickBot="1" x14ac:dyDescent="0.35">
      <c r="A889" s="1"/>
      <c r="B889" s="39"/>
      <c r="C889" s="39"/>
      <c r="D889" s="39"/>
      <c r="E889" s="44"/>
      <c r="F889" s="37"/>
      <c r="G889" s="30" t="s">
        <v>86</v>
      </c>
      <c r="H889" s="28">
        <f>SUM(H883:H888)</f>
        <v>0</v>
      </c>
    </row>
    <row r="890" spans="1:8" ht="17.149999999999999" customHeight="1" x14ac:dyDescent="0.25">
      <c r="A890" s="1"/>
      <c r="B890" s="7" t="s">
        <v>87</v>
      </c>
      <c r="H890" s="8"/>
    </row>
    <row r="891" spans="1:8" ht="17.149999999999999" customHeight="1" x14ac:dyDescent="0.25">
      <c r="A891" s="1"/>
      <c r="B891" t="s">
        <v>88</v>
      </c>
      <c r="H891" s="8"/>
    </row>
    <row r="892" spans="1:8" ht="17.149999999999999" customHeight="1" x14ac:dyDescent="0.35">
      <c r="A892" s="5"/>
      <c r="B892" s="24" t="s">
        <v>89</v>
      </c>
      <c r="E892" s="45" t="str">
        <f>+'Budget Information'!$B$2</f>
        <v>Type your Community's name here</v>
      </c>
      <c r="H892" s="23"/>
    </row>
    <row r="893" spans="1:8" ht="17.149999999999999" customHeight="1" x14ac:dyDescent="0.25">
      <c r="A893" s="1"/>
      <c r="D893" s="9" t="s">
        <v>90</v>
      </c>
      <c r="E893" s="46"/>
      <c r="G893" s="10"/>
      <c r="H893" s="8"/>
    </row>
    <row r="894" spans="1:8" ht="17.149999999999999" customHeight="1" x14ac:dyDescent="0.25">
      <c r="A894" s="16"/>
      <c r="B894" s="11" t="s">
        <v>91</v>
      </c>
      <c r="C894" s="11" t="s">
        <v>91</v>
      </c>
      <c r="D894" s="11" t="s">
        <v>92</v>
      </c>
      <c r="E894" s="47"/>
      <c r="F894" s="11" t="s">
        <v>91</v>
      </c>
      <c r="G894" s="11" t="s">
        <v>93</v>
      </c>
      <c r="H894" s="12"/>
    </row>
    <row r="895" spans="1:8" ht="17.149999999999999" customHeight="1" thickBot="1" x14ac:dyDescent="0.35">
      <c r="A895" s="5" t="s">
        <v>76</v>
      </c>
      <c r="B895" s="2" t="s">
        <v>77</v>
      </c>
      <c r="C895" s="2" t="s">
        <v>78</v>
      </c>
      <c r="D895" s="21" t="s">
        <v>79</v>
      </c>
      <c r="E895" s="42"/>
      <c r="F895" s="2" t="s">
        <v>80</v>
      </c>
      <c r="G895" s="5" t="s">
        <v>81</v>
      </c>
      <c r="H895" s="6" t="s">
        <v>82</v>
      </c>
    </row>
    <row r="896" spans="1:8" ht="17.149999999999999" customHeight="1" thickBot="1" x14ac:dyDescent="0.35">
      <c r="A896" s="17">
        <v>168</v>
      </c>
      <c r="B896" s="50"/>
      <c r="C896" s="50"/>
      <c r="D896" s="51"/>
      <c r="E896" s="52"/>
      <c r="F896" s="50"/>
      <c r="G896" s="2" t="s">
        <v>83</v>
      </c>
      <c r="H896" s="53"/>
    </row>
    <row r="897" spans="1:8" ht="17.149999999999999" customHeight="1" thickBot="1" x14ac:dyDescent="0.35">
      <c r="A897" s="1" t="s">
        <v>84</v>
      </c>
      <c r="B897" s="38"/>
      <c r="C897" s="38"/>
      <c r="D897" s="38"/>
      <c r="E897" s="43"/>
      <c r="F897" s="34"/>
      <c r="G897" s="21" t="s">
        <v>14</v>
      </c>
      <c r="H897" s="54"/>
    </row>
    <row r="898" spans="1:8" ht="17.149999999999999" customHeight="1" thickBot="1" x14ac:dyDescent="0.35">
      <c r="A898" s="1"/>
      <c r="B898" s="38"/>
      <c r="C898" s="38"/>
      <c r="D898" s="38"/>
      <c r="E898" s="43"/>
      <c r="F898" s="34"/>
      <c r="G898" s="21" t="s">
        <v>15</v>
      </c>
      <c r="H898" s="54"/>
    </row>
    <row r="899" spans="1:8" ht="17.149999999999999" customHeight="1" thickBot="1" x14ac:dyDescent="0.35">
      <c r="A899" s="1"/>
      <c r="B899" s="38"/>
      <c r="C899" s="38"/>
      <c r="D899" s="38"/>
      <c r="E899" s="43"/>
      <c r="F899" s="34"/>
      <c r="G899" s="21" t="s">
        <v>16</v>
      </c>
      <c r="H899" s="54"/>
    </row>
    <row r="900" spans="1:8" ht="17.149999999999999" customHeight="1" thickBot="1" x14ac:dyDescent="0.35">
      <c r="A900" s="1"/>
      <c r="B900" s="38"/>
      <c r="C900" s="38"/>
      <c r="D900" s="38"/>
      <c r="E900" s="43"/>
      <c r="F900" s="34"/>
      <c r="G900" s="21" t="s">
        <v>85</v>
      </c>
      <c r="H900" s="54"/>
    </row>
    <row r="901" spans="1:8" ht="17.149999999999999" customHeight="1" thickBot="1" x14ac:dyDescent="0.35">
      <c r="A901" s="5"/>
      <c r="B901" s="38"/>
      <c r="C901" s="38"/>
      <c r="D901" s="38"/>
      <c r="E901" s="43"/>
      <c r="F901" s="34"/>
      <c r="G901" t="s">
        <v>57</v>
      </c>
      <c r="H901" s="54"/>
    </row>
    <row r="902" spans="1:8" ht="17.149999999999999" customHeight="1" thickBot="1" x14ac:dyDescent="0.35">
      <c r="A902" s="1"/>
      <c r="B902" s="39"/>
      <c r="C902" s="39"/>
      <c r="D902" s="39"/>
      <c r="E902" s="44"/>
      <c r="F902" s="37"/>
      <c r="G902" s="30" t="s">
        <v>86</v>
      </c>
      <c r="H902" s="28">
        <f>SUM(H896:H901)</f>
        <v>0</v>
      </c>
    </row>
    <row r="903" spans="1:8" ht="17.149999999999999" customHeight="1" x14ac:dyDescent="0.25">
      <c r="A903" s="1"/>
      <c r="B903" s="7" t="s">
        <v>87</v>
      </c>
      <c r="H903" s="8"/>
    </row>
    <row r="904" spans="1:8" ht="17.149999999999999" customHeight="1" x14ac:dyDescent="0.25">
      <c r="A904" s="1"/>
      <c r="B904" t="s">
        <v>88</v>
      </c>
      <c r="H904" s="8"/>
    </row>
    <row r="905" spans="1:8" ht="17.149999999999999" customHeight="1" x14ac:dyDescent="0.35">
      <c r="A905" s="5"/>
      <c r="B905" s="24" t="s">
        <v>89</v>
      </c>
      <c r="E905" s="45" t="str">
        <f>+'Budget Information'!$B$2</f>
        <v>Type your Community's name here</v>
      </c>
      <c r="H905" s="23"/>
    </row>
    <row r="906" spans="1:8" ht="17.149999999999999" customHeight="1" x14ac:dyDescent="0.25">
      <c r="A906" s="1"/>
      <c r="D906" s="9" t="s">
        <v>90</v>
      </c>
      <c r="E906" s="46"/>
      <c r="G906" s="10"/>
      <c r="H906" s="8"/>
    </row>
    <row r="907" spans="1:8" ht="17.149999999999999" customHeight="1" x14ac:dyDescent="0.25">
      <c r="A907" s="16"/>
      <c r="B907" s="13"/>
      <c r="C907" s="13"/>
      <c r="D907" s="13"/>
      <c r="E907" s="41"/>
      <c r="F907" s="13"/>
      <c r="G907" s="13"/>
      <c r="H907" s="14"/>
    </row>
    <row r="908" spans="1:8" ht="17.149999999999999" customHeight="1" thickBot="1" x14ac:dyDescent="0.35">
      <c r="A908" s="5" t="s">
        <v>76</v>
      </c>
      <c r="B908" s="2" t="s">
        <v>77</v>
      </c>
      <c r="C908" s="2" t="s">
        <v>78</v>
      </c>
      <c r="D908" s="21" t="s">
        <v>79</v>
      </c>
      <c r="E908" s="42"/>
      <c r="F908" s="2" t="s">
        <v>80</v>
      </c>
      <c r="G908" s="5" t="s">
        <v>81</v>
      </c>
      <c r="H908" s="6" t="s">
        <v>82</v>
      </c>
    </row>
    <row r="909" spans="1:8" ht="17.149999999999999" customHeight="1" thickBot="1" x14ac:dyDescent="0.35">
      <c r="A909" s="17">
        <v>169</v>
      </c>
      <c r="B909" s="50"/>
      <c r="C909" s="50"/>
      <c r="D909" s="51"/>
      <c r="E909" s="52"/>
      <c r="F909" s="50"/>
      <c r="G909" s="2" t="s">
        <v>83</v>
      </c>
      <c r="H909" s="53"/>
    </row>
    <row r="910" spans="1:8" ht="17.149999999999999" customHeight="1" thickBot="1" x14ac:dyDescent="0.35">
      <c r="A910" s="1" t="s">
        <v>84</v>
      </c>
      <c r="B910" s="38"/>
      <c r="C910" s="38"/>
      <c r="D910" s="38"/>
      <c r="E910" s="43"/>
      <c r="F910" s="34"/>
      <c r="G910" s="21" t="s">
        <v>14</v>
      </c>
      <c r="H910" s="54"/>
    </row>
    <row r="911" spans="1:8" ht="17.149999999999999" customHeight="1" thickBot="1" x14ac:dyDescent="0.35">
      <c r="A911" s="1"/>
      <c r="B911" s="38"/>
      <c r="C911" s="38"/>
      <c r="D911" s="38"/>
      <c r="E911" s="43"/>
      <c r="F911" s="34"/>
      <c r="G911" s="21" t="s">
        <v>15</v>
      </c>
      <c r="H911" s="54"/>
    </row>
    <row r="912" spans="1:8" ht="17.149999999999999" customHeight="1" thickBot="1" x14ac:dyDescent="0.35">
      <c r="A912" s="1"/>
      <c r="B912" s="38"/>
      <c r="C912" s="38"/>
      <c r="D912" s="38"/>
      <c r="E912" s="43"/>
      <c r="F912" s="34"/>
      <c r="G912" s="21" t="s">
        <v>16</v>
      </c>
      <c r="H912" s="54"/>
    </row>
    <row r="913" spans="1:8" ht="17.149999999999999" customHeight="1" thickBot="1" x14ac:dyDescent="0.35">
      <c r="A913" s="1"/>
      <c r="B913" s="38"/>
      <c r="C913" s="38"/>
      <c r="D913" s="38"/>
      <c r="E913" s="43"/>
      <c r="F913" s="34"/>
      <c r="G913" s="21" t="s">
        <v>85</v>
      </c>
      <c r="H913" s="54"/>
    </row>
    <row r="914" spans="1:8" ht="17.149999999999999" customHeight="1" thickBot="1" x14ac:dyDescent="0.35">
      <c r="A914" s="5"/>
      <c r="B914" s="38"/>
      <c r="C914" s="38"/>
      <c r="D914" s="38"/>
      <c r="E914" s="43"/>
      <c r="F914" s="34"/>
      <c r="G914" t="s">
        <v>57</v>
      </c>
      <c r="H914" s="54"/>
    </row>
    <row r="915" spans="1:8" ht="17.149999999999999" customHeight="1" thickBot="1" x14ac:dyDescent="0.35">
      <c r="A915" s="1"/>
      <c r="B915" s="39"/>
      <c r="C915" s="39"/>
      <c r="D915" s="39"/>
      <c r="E915" s="44"/>
      <c r="F915" s="37"/>
      <c r="G915" s="30" t="s">
        <v>86</v>
      </c>
      <c r="H915" s="28">
        <f>SUM(H909:H914)</f>
        <v>0</v>
      </c>
    </row>
    <row r="916" spans="1:8" ht="17.149999999999999" customHeight="1" x14ac:dyDescent="0.25">
      <c r="A916" s="1"/>
      <c r="B916" s="7" t="s">
        <v>87</v>
      </c>
      <c r="H916" s="8"/>
    </row>
    <row r="917" spans="1:8" ht="17.149999999999999" customHeight="1" x14ac:dyDescent="0.25">
      <c r="A917" s="1"/>
      <c r="B917" t="s">
        <v>88</v>
      </c>
      <c r="H917" s="8"/>
    </row>
    <row r="918" spans="1:8" ht="17.149999999999999" customHeight="1" x14ac:dyDescent="0.35">
      <c r="A918" s="5"/>
      <c r="B918" s="24" t="s">
        <v>89</v>
      </c>
      <c r="E918" s="45" t="str">
        <f>+'Budget Information'!$B$2</f>
        <v>Type your Community's name here</v>
      </c>
      <c r="H918" s="23"/>
    </row>
    <row r="919" spans="1:8" ht="17.149999999999999" customHeight="1" x14ac:dyDescent="0.25">
      <c r="A919" s="1"/>
      <c r="D919" s="9" t="s">
        <v>90</v>
      </c>
      <c r="E919" s="46"/>
      <c r="G919" s="10"/>
      <c r="H919" s="8"/>
    </row>
    <row r="920" spans="1:8" ht="17.149999999999999" customHeight="1" x14ac:dyDescent="0.25">
      <c r="A920" s="16"/>
      <c r="B920" s="13"/>
      <c r="C920" s="13"/>
      <c r="D920" s="19"/>
      <c r="E920" s="48"/>
      <c r="F920" s="13"/>
      <c r="G920" s="20"/>
      <c r="H920" s="15"/>
    </row>
    <row r="921" spans="1:8" ht="17.149999999999999" customHeight="1" x14ac:dyDescent="0.25">
      <c r="A921" s="18" t="s">
        <v>94</v>
      </c>
      <c r="B921" s="13"/>
      <c r="C921" s="13"/>
      <c r="D921" s="13"/>
      <c r="E921" s="41"/>
      <c r="F921" s="13"/>
      <c r="G921" s="13"/>
      <c r="H921" s="15"/>
    </row>
    <row r="922" spans="1:8" ht="17.149999999999999" customHeight="1" thickBot="1" x14ac:dyDescent="0.35">
      <c r="A922" s="5" t="s">
        <v>76</v>
      </c>
      <c r="B922" s="2" t="s">
        <v>77</v>
      </c>
      <c r="C922" s="2" t="s">
        <v>78</v>
      </c>
      <c r="D922" s="21" t="s">
        <v>79</v>
      </c>
      <c r="E922" s="42"/>
      <c r="F922" s="2" t="s">
        <v>80</v>
      </c>
      <c r="G922" s="5" t="s">
        <v>81</v>
      </c>
      <c r="H922" s="6" t="s">
        <v>82</v>
      </c>
    </row>
    <row r="923" spans="1:8" ht="17.149999999999999" customHeight="1" thickBot="1" x14ac:dyDescent="0.35">
      <c r="A923" s="17">
        <v>170</v>
      </c>
      <c r="B923" s="50"/>
      <c r="C923" s="50"/>
      <c r="D923" s="51"/>
      <c r="E923" s="52"/>
      <c r="F923" s="50"/>
      <c r="G923" s="2" t="s">
        <v>83</v>
      </c>
      <c r="H923" s="53"/>
    </row>
    <row r="924" spans="1:8" ht="17.149999999999999" customHeight="1" thickBot="1" x14ac:dyDescent="0.35">
      <c r="A924" s="1" t="s">
        <v>84</v>
      </c>
      <c r="B924" s="38"/>
      <c r="C924" s="38"/>
      <c r="D924" s="38"/>
      <c r="E924" s="43"/>
      <c r="F924" s="34"/>
      <c r="G924" s="21" t="s">
        <v>14</v>
      </c>
      <c r="H924" s="54"/>
    </row>
    <row r="925" spans="1:8" ht="17.149999999999999" customHeight="1" thickBot="1" x14ac:dyDescent="0.35">
      <c r="A925" s="1"/>
      <c r="B925" s="38"/>
      <c r="C925" s="38"/>
      <c r="D925" s="38"/>
      <c r="E925" s="43"/>
      <c r="F925" s="34"/>
      <c r="G925" s="21" t="s">
        <v>15</v>
      </c>
      <c r="H925" s="54"/>
    </row>
    <row r="926" spans="1:8" ht="17.149999999999999" customHeight="1" thickBot="1" x14ac:dyDescent="0.35">
      <c r="A926" s="1"/>
      <c r="B926" s="38"/>
      <c r="C926" s="38"/>
      <c r="D926" s="38"/>
      <c r="E926" s="43"/>
      <c r="F926" s="34"/>
      <c r="G926" s="21" t="s">
        <v>16</v>
      </c>
      <c r="H926" s="54"/>
    </row>
    <row r="927" spans="1:8" ht="17.149999999999999" customHeight="1" thickBot="1" x14ac:dyDescent="0.35">
      <c r="A927" s="1"/>
      <c r="B927" s="38"/>
      <c r="C927" s="38"/>
      <c r="D927" s="38"/>
      <c r="E927" s="43"/>
      <c r="F927" s="34"/>
      <c r="G927" s="21" t="s">
        <v>85</v>
      </c>
      <c r="H927" s="54"/>
    </row>
    <row r="928" spans="1:8" ht="17.149999999999999" customHeight="1" thickBot="1" x14ac:dyDescent="0.35">
      <c r="A928" s="5"/>
      <c r="B928" s="38"/>
      <c r="C928" s="38"/>
      <c r="D928" s="38"/>
      <c r="E928" s="43"/>
      <c r="F928" s="34"/>
      <c r="G928" t="s">
        <v>57</v>
      </c>
      <c r="H928" s="54"/>
    </row>
    <row r="929" spans="1:8" ht="17.149999999999999" customHeight="1" thickBot="1" x14ac:dyDescent="0.35">
      <c r="A929" s="1"/>
      <c r="B929" s="39"/>
      <c r="C929" s="39"/>
      <c r="D929" s="39"/>
      <c r="E929" s="44"/>
      <c r="F929" s="37"/>
      <c r="G929" s="30" t="s">
        <v>86</v>
      </c>
      <c r="H929" s="28">
        <f>SUM(H923:H928)</f>
        <v>0</v>
      </c>
    </row>
    <row r="930" spans="1:8" ht="17.149999999999999" customHeight="1" x14ac:dyDescent="0.25">
      <c r="A930" s="1"/>
      <c r="B930" s="7" t="s">
        <v>87</v>
      </c>
      <c r="H930" s="8"/>
    </row>
    <row r="931" spans="1:8" ht="17.149999999999999" customHeight="1" x14ac:dyDescent="0.25">
      <c r="A931" s="1"/>
      <c r="B931" t="s">
        <v>88</v>
      </c>
      <c r="H931" s="8"/>
    </row>
    <row r="932" spans="1:8" ht="17.149999999999999" customHeight="1" x14ac:dyDescent="0.35">
      <c r="A932" s="5"/>
      <c r="B932" s="24" t="s">
        <v>89</v>
      </c>
      <c r="E932" s="45" t="str">
        <f>+'Budget Information'!$B$2</f>
        <v>Type your Community's name here</v>
      </c>
      <c r="H932" s="23"/>
    </row>
    <row r="933" spans="1:8" ht="17.149999999999999" customHeight="1" x14ac:dyDescent="0.25">
      <c r="A933" s="1"/>
      <c r="D933" s="9" t="s">
        <v>90</v>
      </c>
      <c r="E933" s="46"/>
      <c r="G933" s="10"/>
      <c r="H933" s="8"/>
    </row>
    <row r="934" spans="1:8" ht="17.149999999999999" customHeight="1" x14ac:dyDescent="0.25">
      <c r="A934" s="18"/>
      <c r="B934" s="11" t="s">
        <v>91</v>
      </c>
      <c r="C934" s="11" t="s">
        <v>91</v>
      </c>
      <c r="D934" s="11" t="s">
        <v>92</v>
      </c>
      <c r="E934" s="47"/>
      <c r="F934" s="11" t="s">
        <v>91</v>
      </c>
      <c r="G934" s="11" t="s">
        <v>93</v>
      </c>
      <c r="H934" s="12"/>
    </row>
    <row r="935" spans="1:8" ht="17.149999999999999" customHeight="1" thickBot="1" x14ac:dyDescent="0.35">
      <c r="A935" s="5" t="s">
        <v>76</v>
      </c>
      <c r="B935" s="2" t="s">
        <v>77</v>
      </c>
      <c r="C935" s="2" t="s">
        <v>78</v>
      </c>
      <c r="D935" s="21" t="s">
        <v>79</v>
      </c>
      <c r="E935" s="42"/>
      <c r="F935" s="2" t="s">
        <v>80</v>
      </c>
      <c r="G935" s="5" t="s">
        <v>81</v>
      </c>
      <c r="H935" s="6" t="s">
        <v>82</v>
      </c>
    </row>
    <row r="936" spans="1:8" ht="17.149999999999999" customHeight="1" thickBot="1" x14ac:dyDescent="0.35">
      <c r="A936" s="17">
        <v>171</v>
      </c>
      <c r="B936" s="50"/>
      <c r="C936" s="50"/>
      <c r="D936" s="51"/>
      <c r="E936" s="52"/>
      <c r="F936" s="50"/>
      <c r="G936" s="2" t="s">
        <v>83</v>
      </c>
      <c r="H936" s="53"/>
    </row>
    <row r="937" spans="1:8" ht="17.149999999999999" customHeight="1" thickBot="1" x14ac:dyDescent="0.35">
      <c r="A937" s="1" t="s">
        <v>84</v>
      </c>
      <c r="B937" s="38"/>
      <c r="C937" s="38"/>
      <c r="D937" s="38"/>
      <c r="E937" s="43"/>
      <c r="F937" s="34"/>
      <c r="G937" s="21" t="s">
        <v>14</v>
      </c>
      <c r="H937" s="54"/>
    </row>
    <row r="938" spans="1:8" ht="17.149999999999999" customHeight="1" thickBot="1" x14ac:dyDescent="0.35">
      <c r="A938" s="1"/>
      <c r="B938" s="38"/>
      <c r="C938" s="38"/>
      <c r="D938" s="38"/>
      <c r="E938" s="43"/>
      <c r="F938" s="34"/>
      <c r="G938" s="21" t="s">
        <v>15</v>
      </c>
      <c r="H938" s="54"/>
    </row>
    <row r="939" spans="1:8" ht="17.149999999999999" customHeight="1" thickBot="1" x14ac:dyDescent="0.35">
      <c r="A939" s="1"/>
      <c r="B939" s="38"/>
      <c r="C939" s="38"/>
      <c r="D939" s="38"/>
      <c r="E939" s="43"/>
      <c r="F939" s="34"/>
      <c r="G939" s="21" t="s">
        <v>16</v>
      </c>
      <c r="H939" s="54"/>
    </row>
    <row r="940" spans="1:8" ht="17.149999999999999" customHeight="1" thickBot="1" x14ac:dyDescent="0.35">
      <c r="A940" s="1"/>
      <c r="B940" s="38"/>
      <c r="C940" s="38"/>
      <c r="D940" s="38"/>
      <c r="E940" s="43"/>
      <c r="F940" s="34"/>
      <c r="G940" s="21" t="s">
        <v>85</v>
      </c>
      <c r="H940" s="54"/>
    </row>
    <row r="941" spans="1:8" ht="17.149999999999999" customHeight="1" thickBot="1" x14ac:dyDescent="0.35">
      <c r="A941" s="5"/>
      <c r="B941" s="38"/>
      <c r="C941" s="38"/>
      <c r="D941" s="38"/>
      <c r="E941" s="43"/>
      <c r="F941" s="34"/>
      <c r="G941" t="s">
        <v>57</v>
      </c>
      <c r="H941" s="54"/>
    </row>
    <row r="942" spans="1:8" ht="17.149999999999999" customHeight="1" thickBot="1" x14ac:dyDescent="0.35">
      <c r="A942" s="1"/>
      <c r="B942" s="39"/>
      <c r="C942" s="39"/>
      <c r="D942" s="39"/>
      <c r="E942" s="44"/>
      <c r="F942" s="37"/>
      <c r="G942" s="30" t="s">
        <v>86</v>
      </c>
      <c r="H942" s="28">
        <f>SUM(H936:H941)</f>
        <v>0</v>
      </c>
    </row>
    <row r="943" spans="1:8" ht="17.149999999999999" customHeight="1" x14ac:dyDescent="0.25">
      <c r="A943" s="1"/>
      <c r="B943" s="7" t="s">
        <v>87</v>
      </c>
      <c r="H943" s="8"/>
    </row>
    <row r="944" spans="1:8" ht="17.149999999999999" customHeight="1" x14ac:dyDescent="0.25">
      <c r="A944" s="1"/>
      <c r="B944" t="s">
        <v>88</v>
      </c>
      <c r="H944" s="8"/>
    </row>
    <row r="945" spans="1:8" ht="17.149999999999999" customHeight="1" x14ac:dyDescent="0.35">
      <c r="A945" s="5"/>
      <c r="B945" s="24" t="s">
        <v>89</v>
      </c>
      <c r="E945" s="45" t="str">
        <f>+'Budget Information'!$B$2</f>
        <v>Type your Community's name here</v>
      </c>
      <c r="H945" s="23"/>
    </row>
    <row r="946" spans="1:8" ht="17.149999999999999" customHeight="1" x14ac:dyDescent="0.25">
      <c r="A946" s="1"/>
      <c r="D946" s="9" t="s">
        <v>90</v>
      </c>
      <c r="E946" s="46"/>
      <c r="G946" s="10"/>
      <c r="H946" s="8"/>
    </row>
    <row r="947" spans="1:8" ht="17.149999999999999" customHeight="1" x14ac:dyDescent="0.25">
      <c r="A947" s="16"/>
      <c r="B947" s="13"/>
      <c r="C947" s="13"/>
      <c r="D947" s="13"/>
      <c r="E947" s="41"/>
      <c r="F947" s="13"/>
      <c r="G947" s="13"/>
      <c r="H947" s="14"/>
    </row>
    <row r="948" spans="1:8" ht="17.149999999999999" customHeight="1" thickBot="1" x14ac:dyDescent="0.35">
      <c r="A948" s="5" t="s">
        <v>76</v>
      </c>
      <c r="B948" s="2" t="s">
        <v>77</v>
      </c>
      <c r="C948" s="2" t="s">
        <v>78</v>
      </c>
      <c r="D948" s="21" t="s">
        <v>79</v>
      </c>
      <c r="E948" s="42"/>
      <c r="F948" s="2" t="s">
        <v>80</v>
      </c>
      <c r="G948" s="5" t="s">
        <v>81</v>
      </c>
      <c r="H948" s="6" t="s">
        <v>82</v>
      </c>
    </row>
    <row r="949" spans="1:8" ht="17.149999999999999" customHeight="1" thickBot="1" x14ac:dyDescent="0.35">
      <c r="A949" s="17">
        <v>172</v>
      </c>
      <c r="B949" s="50"/>
      <c r="C949" s="50"/>
      <c r="D949" s="51"/>
      <c r="E949" s="52"/>
      <c r="F949" s="50"/>
      <c r="G949" s="2" t="s">
        <v>83</v>
      </c>
      <c r="H949" s="53"/>
    </row>
    <row r="950" spans="1:8" ht="17.149999999999999" customHeight="1" thickBot="1" x14ac:dyDescent="0.35">
      <c r="A950" s="1" t="s">
        <v>84</v>
      </c>
      <c r="B950" s="38"/>
      <c r="C950" s="38"/>
      <c r="D950" s="38"/>
      <c r="E950" s="43"/>
      <c r="F950" s="34"/>
      <c r="G950" s="21" t="s">
        <v>14</v>
      </c>
      <c r="H950" s="54"/>
    </row>
    <row r="951" spans="1:8" ht="17.149999999999999" customHeight="1" thickBot="1" x14ac:dyDescent="0.35">
      <c r="A951" s="1"/>
      <c r="B951" s="38"/>
      <c r="C951" s="38"/>
      <c r="D951" s="38"/>
      <c r="E951" s="43"/>
      <c r="F951" s="34"/>
      <c r="G951" s="21" t="s">
        <v>15</v>
      </c>
      <c r="H951" s="54"/>
    </row>
    <row r="952" spans="1:8" ht="17.149999999999999" customHeight="1" thickBot="1" x14ac:dyDescent="0.35">
      <c r="A952" s="1"/>
      <c r="B952" s="38"/>
      <c r="C952" s="38"/>
      <c r="D952" s="38"/>
      <c r="E952" s="43"/>
      <c r="F952" s="34"/>
      <c r="G952" s="21" t="s">
        <v>16</v>
      </c>
      <c r="H952" s="54"/>
    </row>
    <row r="953" spans="1:8" ht="17.149999999999999" customHeight="1" thickBot="1" x14ac:dyDescent="0.35">
      <c r="A953" s="1"/>
      <c r="B953" s="38"/>
      <c r="C953" s="38"/>
      <c r="D953" s="38"/>
      <c r="E953" s="43"/>
      <c r="F953" s="34"/>
      <c r="G953" s="21" t="s">
        <v>85</v>
      </c>
      <c r="H953" s="54"/>
    </row>
    <row r="954" spans="1:8" ht="17.149999999999999" customHeight="1" thickBot="1" x14ac:dyDescent="0.35">
      <c r="A954" s="5"/>
      <c r="B954" s="38"/>
      <c r="C954" s="38"/>
      <c r="D954" s="38"/>
      <c r="E954" s="43"/>
      <c r="F954" s="34"/>
      <c r="G954" t="s">
        <v>57</v>
      </c>
      <c r="H954" s="54"/>
    </row>
    <row r="955" spans="1:8" ht="17.149999999999999" customHeight="1" thickBot="1" x14ac:dyDescent="0.35">
      <c r="A955" s="1"/>
      <c r="B955" s="39"/>
      <c r="C955" s="39"/>
      <c r="D955" s="39"/>
      <c r="E955" s="44"/>
      <c r="F955" s="37"/>
      <c r="G955" s="30" t="s">
        <v>86</v>
      </c>
      <c r="H955" s="28">
        <f>SUM(H949:H954)</f>
        <v>0</v>
      </c>
    </row>
    <row r="956" spans="1:8" ht="17.149999999999999" customHeight="1" x14ac:dyDescent="0.25">
      <c r="A956" s="1"/>
      <c r="B956" s="7" t="s">
        <v>87</v>
      </c>
      <c r="H956" s="8"/>
    </row>
    <row r="957" spans="1:8" ht="17.149999999999999" customHeight="1" x14ac:dyDescent="0.25">
      <c r="A957" s="1"/>
      <c r="B957" t="s">
        <v>88</v>
      </c>
      <c r="H957" s="8"/>
    </row>
    <row r="958" spans="1:8" ht="17.149999999999999" customHeight="1" x14ac:dyDescent="0.35">
      <c r="A958" s="5"/>
      <c r="B958" s="24" t="s">
        <v>89</v>
      </c>
      <c r="E958" s="45" t="str">
        <f>+'Budget Information'!$B$2</f>
        <v>Type your Community's name here</v>
      </c>
      <c r="H958" s="23"/>
    </row>
    <row r="959" spans="1:8" ht="17.149999999999999" customHeight="1" x14ac:dyDescent="0.25">
      <c r="A959" s="1"/>
      <c r="D959" s="9" t="s">
        <v>90</v>
      </c>
      <c r="E959" s="46"/>
      <c r="G959" s="10"/>
      <c r="H959" s="8"/>
    </row>
    <row r="960" spans="1:8" ht="17.149999999999999" customHeight="1" x14ac:dyDescent="0.25">
      <c r="A960" s="16"/>
      <c r="B960" s="13"/>
      <c r="C960" s="13"/>
      <c r="D960" s="19"/>
      <c r="E960" s="48"/>
      <c r="F960" s="13"/>
      <c r="G960" s="20"/>
      <c r="H960" s="15"/>
    </row>
    <row r="961" spans="1:8" ht="17.149999999999999" customHeight="1" x14ac:dyDescent="0.25">
      <c r="A961" s="16"/>
      <c r="B961" s="13"/>
      <c r="C961" s="13"/>
      <c r="D961" s="13"/>
      <c r="E961" s="41"/>
      <c r="F961" s="13"/>
      <c r="G961" s="13"/>
      <c r="H961" s="15"/>
    </row>
    <row r="962" spans="1:8" ht="17.149999999999999" customHeight="1" thickBot="1" x14ac:dyDescent="0.35">
      <c r="A962" s="5" t="s">
        <v>76</v>
      </c>
      <c r="B962" s="2" t="s">
        <v>77</v>
      </c>
      <c r="C962" s="2" t="s">
        <v>78</v>
      </c>
      <c r="D962" s="21" t="s">
        <v>79</v>
      </c>
      <c r="E962" s="42"/>
      <c r="F962" s="2" t="s">
        <v>80</v>
      </c>
      <c r="G962" s="5" t="s">
        <v>81</v>
      </c>
      <c r="H962" s="6" t="s">
        <v>82</v>
      </c>
    </row>
    <row r="963" spans="1:8" ht="17.149999999999999" customHeight="1" thickBot="1" x14ac:dyDescent="0.35">
      <c r="A963" s="17">
        <v>173</v>
      </c>
      <c r="B963" s="50"/>
      <c r="C963" s="50"/>
      <c r="D963" s="51"/>
      <c r="E963" s="52"/>
      <c r="F963" s="50"/>
      <c r="G963" s="2" t="s">
        <v>83</v>
      </c>
      <c r="H963" s="53"/>
    </row>
    <row r="964" spans="1:8" ht="17.149999999999999" customHeight="1" thickBot="1" x14ac:dyDescent="0.35">
      <c r="A964" s="1" t="s">
        <v>84</v>
      </c>
      <c r="B964" s="38"/>
      <c r="C964" s="38"/>
      <c r="D964" s="38"/>
      <c r="E964" s="43"/>
      <c r="F964" s="34"/>
      <c r="G964" s="21" t="s">
        <v>14</v>
      </c>
      <c r="H964" s="54"/>
    </row>
    <row r="965" spans="1:8" ht="17.149999999999999" customHeight="1" thickBot="1" x14ac:dyDescent="0.35">
      <c r="A965" s="1"/>
      <c r="B965" s="38"/>
      <c r="C965" s="38"/>
      <c r="D965" s="38"/>
      <c r="E965" s="43"/>
      <c r="F965" s="34"/>
      <c r="G965" s="21" t="s">
        <v>15</v>
      </c>
      <c r="H965" s="54"/>
    </row>
    <row r="966" spans="1:8" ht="17.149999999999999" customHeight="1" thickBot="1" x14ac:dyDescent="0.35">
      <c r="A966" s="1"/>
      <c r="B966" s="38"/>
      <c r="C966" s="38"/>
      <c r="D966" s="38"/>
      <c r="E966" s="43"/>
      <c r="F966" s="36"/>
      <c r="G966" s="21" t="s">
        <v>16</v>
      </c>
      <c r="H966" s="54"/>
    </row>
    <row r="967" spans="1:8" ht="17.149999999999999" customHeight="1" thickBot="1" x14ac:dyDescent="0.35">
      <c r="A967" s="1"/>
      <c r="B967" s="38"/>
      <c r="C967" s="38"/>
      <c r="D967" s="38"/>
      <c r="E967" s="43"/>
      <c r="F967" s="34"/>
      <c r="G967" s="21" t="s">
        <v>85</v>
      </c>
      <c r="H967" s="54"/>
    </row>
    <row r="968" spans="1:8" ht="17.149999999999999" customHeight="1" thickBot="1" x14ac:dyDescent="0.35">
      <c r="A968" s="5"/>
      <c r="B968" s="38"/>
      <c r="C968" s="38"/>
      <c r="D968" s="38"/>
      <c r="E968" s="43"/>
      <c r="F968" s="34"/>
      <c r="G968" t="s">
        <v>57</v>
      </c>
      <c r="H968" s="54"/>
    </row>
    <row r="969" spans="1:8" ht="17.149999999999999" customHeight="1" thickBot="1" x14ac:dyDescent="0.35">
      <c r="A969" s="1"/>
      <c r="B969" s="39"/>
      <c r="C969" s="39"/>
      <c r="D969" s="39"/>
      <c r="E969" s="44"/>
      <c r="F969" s="37"/>
      <c r="G969" s="30" t="s">
        <v>86</v>
      </c>
      <c r="H969" s="28">
        <f>SUM(H963:H968)</f>
        <v>0</v>
      </c>
    </row>
    <row r="970" spans="1:8" ht="17.149999999999999" customHeight="1" x14ac:dyDescent="0.25">
      <c r="A970" s="1"/>
      <c r="B970" s="7" t="s">
        <v>87</v>
      </c>
      <c r="H970" s="8"/>
    </row>
    <row r="971" spans="1:8" ht="17.149999999999999" customHeight="1" x14ac:dyDescent="0.25">
      <c r="A971" s="1"/>
      <c r="B971" t="s">
        <v>88</v>
      </c>
      <c r="H971" s="8"/>
    </row>
    <row r="972" spans="1:8" ht="17.149999999999999" customHeight="1" x14ac:dyDescent="0.35">
      <c r="A972" s="5"/>
      <c r="B972" s="24" t="s">
        <v>89</v>
      </c>
      <c r="E972" s="45" t="str">
        <f>+'Budget Information'!$B$2</f>
        <v>Type your Community's name here</v>
      </c>
      <c r="H972" s="23"/>
    </row>
    <row r="973" spans="1:8" ht="17.149999999999999" customHeight="1" x14ac:dyDescent="0.25">
      <c r="A973" s="1"/>
      <c r="D973" s="9" t="s">
        <v>90</v>
      </c>
      <c r="E973" s="46"/>
      <c r="G973" s="10"/>
      <c r="H973" s="8"/>
    </row>
    <row r="974" spans="1:8" ht="17.149999999999999" customHeight="1" x14ac:dyDescent="0.25">
      <c r="A974" s="18" t="s">
        <v>94</v>
      </c>
      <c r="B974" s="11" t="s">
        <v>91</v>
      </c>
      <c r="C974" s="11" t="s">
        <v>91</v>
      </c>
      <c r="D974" s="11" t="s">
        <v>92</v>
      </c>
      <c r="E974" s="47"/>
      <c r="F974" s="11" t="s">
        <v>91</v>
      </c>
      <c r="G974" s="11" t="s">
        <v>93</v>
      </c>
      <c r="H974" s="12"/>
    </row>
    <row r="975" spans="1:8" ht="17.149999999999999" customHeight="1" thickBot="1" x14ac:dyDescent="0.35">
      <c r="A975" s="5" t="s">
        <v>76</v>
      </c>
      <c r="B975" s="2" t="s">
        <v>77</v>
      </c>
      <c r="C975" s="2" t="s">
        <v>78</v>
      </c>
      <c r="D975" s="21" t="s">
        <v>79</v>
      </c>
      <c r="E975" s="42"/>
      <c r="F975" s="2" t="s">
        <v>80</v>
      </c>
      <c r="G975" s="5" t="s">
        <v>81</v>
      </c>
      <c r="H975" s="6" t="s">
        <v>82</v>
      </c>
    </row>
    <row r="976" spans="1:8" ht="17.149999999999999" customHeight="1" thickBot="1" x14ac:dyDescent="0.35">
      <c r="A976" s="17">
        <v>174</v>
      </c>
      <c r="B976" s="50"/>
      <c r="C976" s="50"/>
      <c r="D976" s="51"/>
      <c r="E976" s="52"/>
      <c r="F976" s="50"/>
      <c r="G976" s="2" t="s">
        <v>83</v>
      </c>
      <c r="H976" s="53"/>
    </row>
    <row r="977" spans="1:8" ht="17.149999999999999" customHeight="1" thickBot="1" x14ac:dyDescent="0.35">
      <c r="A977" s="1" t="s">
        <v>84</v>
      </c>
      <c r="B977" s="38"/>
      <c r="C977" s="38"/>
      <c r="D977" s="38"/>
      <c r="E977" s="43"/>
      <c r="F977" s="34"/>
      <c r="G977" s="21" t="s">
        <v>14</v>
      </c>
      <c r="H977" s="54"/>
    </row>
    <row r="978" spans="1:8" ht="17.149999999999999" customHeight="1" thickBot="1" x14ac:dyDescent="0.35">
      <c r="A978" s="1"/>
      <c r="B978" s="38"/>
      <c r="C978" s="38"/>
      <c r="D978" s="38"/>
      <c r="E978" s="43"/>
      <c r="F978" s="34"/>
      <c r="G978" s="21" t="s">
        <v>15</v>
      </c>
      <c r="H978" s="54"/>
    </row>
    <row r="979" spans="1:8" ht="17.149999999999999" customHeight="1" thickBot="1" x14ac:dyDescent="0.35">
      <c r="A979" s="1"/>
      <c r="B979" s="38"/>
      <c r="C979" s="38"/>
      <c r="D979" s="38"/>
      <c r="E979" s="43"/>
      <c r="F979" s="34"/>
      <c r="G979" s="21" t="s">
        <v>16</v>
      </c>
      <c r="H979" s="54"/>
    </row>
    <row r="980" spans="1:8" ht="17.149999999999999" customHeight="1" thickBot="1" x14ac:dyDescent="0.35">
      <c r="A980" s="1"/>
      <c r="B980" s="38"/>
      <c r="C980" s="38"/>
      <c r="D980" s="38"/>
      <c r="E980" s="43"/>
      <c r="F980" s="34"/>
      <c r="G980" s="21" t="s">
        <v>85</v>
      </c>
      <c r="H980" s="54"/>
    </row>
    <row r="981" spans="1:8" ht="17.149999999999999" customHeight="1" thickBot="1" x14ac:dyDescent="0.35">
      <c r="A981" s="5"/>
      <c r="B981" s="38"/>
      <c r="C981" s="38"/>
      <c r="D981" s="38"/>
      <c r="E981" s="43"/>
      <c r="F981" s="34"/>
      <c r="G981" t="s">
        <v>57</v>
      </c>
      <c r="H981" s="54"/>
    </row>
    <row r="982" spans="1:8" ht="17.149999999999999" customHeight="1" thickBot="1" x14ac:dyDescent="0.35">
      <c r="A982" s="1"/>
      <c r="B982" s="39"/>
      <c r="C982" s="39"/>
      <c r="D982" s="39"/>
      <c r="E982" s="44"/>
      <c r="F982" s="37"/>
      <c r="G982" s="30" t="s">
        <v>86</v>
      </c>
      <c r="H982" s="28">
        <f>SUM(H976:H981)</f>
        <v>0</v>
      </c>
    </row>
    <row r="983" spans="1:8" ht="17.149999999999999" customHeight="1" x14ac:dyDescent="0.25">
      <c r="A983" s="1"/>
      <c r="B983" s="7" t="s">
        <v>87</v>
      </c>
      <c r="H983" s="8"/>
    </row>
    <row r="984" spans="1:8" ht="17.149999999999999" customHeight="1" x14ac:dyDescent="0.25">
      <c r="A984" s="1"/>
      <c r="B984" t="s">
        <v>88</v>
      </c>
      <c r="H984" s="8"/>
    </row>
    <row r="985" spans="1:8" ht="17.149999999999999" customHeight="1" x14ac:dyDescent="0.35">
      <c r="A985" s="5"/>
      <c r="B985" s="24" t="s">
        <v>89</v>
      </c>
      <c r="E985" s="45" t="str">
        <f>+'Budget Information'!$B$2</f>
        <v>Type your Community's name here</v>
      </c>
      <c r="H985" s="23"/>
    </row>
    <row r="986" spans="1:8" ht="17.149999999999999" customHeight="1" x14ac:dyDescent="0.25">
      <c r="A986" s="1"/>
      <c r="D986" s="9" t="s">
        <v>90</v>
      </c>
      <c r="E986" s="46"/>
      <c r="G986" s="10"/>
      <c r="H986" s="8"/>
    </row>
    <row r="987" spans="1:8" ht="17.149999999999999" customHeight="1" x14ac:dyDescent="0.25">
      <c r="A987" s="18"/>
      <c r="B987" s="13"/>
      <c r="C987" s="13"/>
      <c r="D987" s="13"/>
      <c r="E987" s="41"/>
      <c r="F987" s="13"/>
      <c r="G987" s="13"/>
      <c r="H987" s="14"/>
    </row>
    <row r="988" spans="1:8" ht="17.149999999999999" customHeight="1" thickBot="1" x14ac:dyDescent="0.35">
      <c r="A988" s="5" t="s">
        <v>76</v>
      </c>
      <c r="B988" s="2" t="s">
        <v>77</v>
      </c>
      <c r="C988" s="2" t="s">
        <v>78</v>
      </c>
      <c r="D988" s="21" t="s">
        <v>79</v>
      </c>
      <c r="E988" s="42"/>
      <c r="F988" s="2" t="s">
        <v>80</v>
      </c>
      <c r="G988" s="5" t="s">
        <v>81</v>
      </c>
      <c r="H988" s="6" t="s">
        <v>82</v>
      </c>
    </row>
    <row r="989" spans="1:8" ht="17.149999999999999" customHeight="1" thickBot="1" x14ac:dyDescent="0.35">
      <c r="A989" s="17">
        <v>175</v>
      </c>
      <c r="B989" s="50"/>
      <c r="C989" s="50"/>
      <c r="D989" s="51"/>
      <c r="E989" s="52"/>
      <c r="F989" s="50"/>
      <c r="G989" s="2" t="s">
        <v>83</v>
      </c>
      <c r="H989" s="53"/>
    </row>
    <row r="990" spans="1:8" ht="17.149999999999999" customHeight="1" thickBot="1" x14ac:dyDescent="0.35">
      <c r="A990" s="1" t="s">
        <v>84</v>
      </c>
      <c r="B990" s="38"/>
      <c r="C990" s="38"/>
      <c r="D990" s="38"/>
      <c r="E990" s="43"/>
      <c r="F990" s="34"/>
      <c r="G990" s="21" t="s">
        <v>14</v>
      </c>
      <c r="H990" s="54"/>
    </row>
    <row r="991" spans="1:8" ht="17.149999999999999" customHeight="1" thickBot="1" x14ac:dyDescent="0.35">
      <c r="A991" s="1"/>
      <c r="B991" s="38"/>
      <c r="C991" s="38"/>
      <c r="D991" s="38"/>
      <c r="E991" s="43"/>
      <c r="F991" s="34"/>
      <c r="G991" s="21" t="s">
        <v>15</v>
      </c>
      <c r="H991" s="54"/>
    </row>
    <row r="992" spans="1:8" ht="17.149999999999999" customHeight="1" thickBot="1" x14ac:dyDescent="0.35">
      <c r="A992" s="1"/>
      <c r="B992" s="38"/>
      <c r="C992" s="38"/>
      <c r="D992" s="38"/>
      <c r="E992" s="43"/>
      <c r="F992" s="36"/>
      <c r="G992" s="21" t="s">
        <v>16</v>
      </c>
      <c r="H992" s="54"/>
    </row>
    <row r="993" spans="1:8" ht="17.149999999999999" customHeight="1" thickBot="1" x14ac:dyDescent="0.35">
      <c r="A993" s="1"/>
      <c r="B993" s="38"/>
      <c r="C993" s="38"/>
      <c r="D993" s="38"/>
      <c r="E993" s="43"/>
      <c r="F993" s="34"/>
      <c r="G993" s="21" t="s">
        <v>85</v>
      </c>
      <c r="H993" s="54"/>
    </row>
    <row r="994" spans="1:8" ht="17.149999999999999" customHeight="1" thickBot="1" x14ac:dyDescent="0.35">
      <c r="A994" s="5"/>
      <c r="B994" s="38"/>
      <c r="C994" s="38"/>
      <c r="D994" s="38"/>
      <c r="E994" s="43"/>
      <c r="F994" s="34"/>
      <c r="G994" t="s">
        <v>57</v>
      </c>
      <c r="H994" s="54"/>
    </row>
    <row r="995" spans="1:8" ht="17.149999999999999" customHeight="1" thickBot="1" x14ac:dyDescent="0.35">
      <c r="A995" s="1"/>
      <c r="B995" s="39"/>
      <c r="C995" s="39"/>
      <c r="D995" s="39"/>
      <c r="E995" s="44"/>
      <c r="F995" s="37"/>
      <c r="G995" s="30" t="s">
        <v>86</v>
      </c>
      <c r="H995" s="28">
        <f>SUM(H989:H994)</f>
        <v>0</v>
      </c>
    </row>
    <row r="996" spans="1:8" ht="17.149999999999999" customHeight="1" x14ac:dyDescent="0.25">
      <c r="A996" s="1"/>
      <c r="B996" s="7" t="s">
        <v>87</v>
      </c>
      <c r="H996" s="8"/>
    </row>
    <row r="997" spans="1:8" ht="17.149999999999999" customHeight="1" x14ac:dyDescent="0.25">
      <c r="A997" s="1"/>
      <c r="B997" t="s">
        <v>88</v>
      </c>
      <c r="H997" s="8"/>
    </row>
    <row r="998" spans="1:8" ht="17.149999999999999" customHeight="1" x14ac:dyDescent="0.35">
      <c r="A998" s="5"/>
      <c r="B998" s="24" t="s">
        <v>89</v>
      </c>
      <c r="E998" s="45" t="str">
        <f>+'Budget Information'!$B$2</f>
        <v>Type your Community's name here</v>
      </c>
      <c r="H998" s="23"/>
    </row>
    <row r="999" spans="1:8" ht="17.149999999999999" customHeight="1" x14ac:dyDescent="0.25">
      <c r="A999" s="1"/>
      <c r="D999" s="9" t="s">
        <v>90</v>
      </c>
      <c r="E999" s="46"/>
      <c r="G999" s="10"/>
      <c r="H999" s="8"/>
    </row>
    <row r="1000" spans="1:8" ht="17.149999999999999" customHeight="1" x14ac:dyDescent="0.25">
      <c r="A1000" s="16"/>
      <c r="B1000" s="13"/>
      <c r="C1000" s="13"/>
      <c r="D1000" s="19"/>
      <c r="E1000" s="48"/>
      <c r="F1000" s="13"/>
      <c r="G1000" s="20"/>
      <c r="H1000" s="15"/>
    </row>
    <row r="1001" spans="1:8" ht="17.149999999999999" customHeight="1" x14ac:dyDescent="0.25">
      <c r="A1001" s="16"/>
      <c r="B1001" s="13"/>
      <c r="C1001" s="13"/>
      <c r="D1001" s="13"/>
      <c r="E1001" s="41"/>
      <c r="F1001" s="13"/>
      <c r="G1001" s="13"/>
      <c r="H1001" s="15"/>
    </row>
    <row r="1002" spans="1:8" ht="17.149999999999999" customHeight="1" thickBot="1" x14ac:dyDescent="0.35">
      <c r="A1002" s="5" t="s">
        <v>76</v>
      </c>
      <c r="B1002" s="2" t="s">
        <v>77</v>
      </c>
      <c r="C1002" s="2" t="s">
        <v>78</v>
      </c>
      <c r="D1002" s="21" t="s">
        <v>79</v>
      </c>
      <c r="E1002" s="42"/>
      <c r="F1002" s="2" t="s">
        <v>80</v>
      </c>
      <c r="G1002" s="5" t="s">
        <v>81</v>
      </c>
      <c r="H1002" s="6" t="s">
        <v>82</v>
      </c>
    </row>
    <row r="1003" spans="1:8" ht="17.149999999999999" customHeight="1" thickBot="1" x14ac:dyDescent="0.35">
      <c r="A1003" s="17">
        <v>176</v>
      </c>
      <c r="B1003" s="50"/>
      <c r="C1003" s="50"/>
      <c r="D1003" s="51"/>
      <c r="E1003" s="52"/>
      <c r="F1003" s="50"/>
      <c r="G1003" s="2" t="s">
        <v>83</v>
      </c>
      <c r="H1003" s="53"/>
    </row>
    <row r="1004" spans="1:8" ht="17.149999999999999" customHeight="1" thickBot="1" x14ac:dyDescent="0.35">
      <c r="A1004" s="1" t="s">
        <v>84</v>
      </c>
      <c r="B1004" s="38"/>
      <c r="C1004" s="38"/>
      <c r="D1004" s="38"/>
      <c r="E1004" s="43"/>
      <c r="F1004" s="34"/>
      <c r="G1004" s="21" t="s">
        <v>14</v>
      </c>
      <c r="H1004" s="54"/>
    </row>
    <row r="1005" spans="1:8" ht="17.149999999999999" customHeight="1" thickBot="1" x14ac:dyDescent="0.35">
      <c r="A1005" s="1"/>
      <c r="B1005" s="38"/>
      <c r="C1005" s="38"/>
      <c r="D1005" s="38"/>
      <c r="E1005" s="43"/>
      <c r="F1005" s="36"/>
      <c r="G1005" s="21" t="s">
        <v>15</v>
      </c>
      <c r="H1005" s="54"/>
    </row>
    <row r="1006" spans="1:8" ht="17.149999999999999" customHeight="1" thickBot="1" x14ac:dyDescent="0.35">
      <c r="A1006" s="1"/>
      <c r="B1006" s="38"/>
      <c r="C1006" s="38"/>
      <c r="D1006" s="38"/>
      <c r="E1006" s="43"/>
      <c r="F1006" s="34"/>
      <c r="G1006" s="21" t="s">
        <v>16</v>
      </c>
      <c r="H1006" s="54"/>
    </row>
    <row r="1007" spans="1:8" ht="17.149999999999999" customHeight="1" thickBot="1" x14ac:dyDescent="0.35">
      <c r="A1007" s="1"/>
      <c r="B1007" s="38"/>
      <c r="C1007" s="38"/>
      <c r="D1007" s="38"/>
      <c r="E1007" s="43"/>
      <c r="F1007" s="34"/>
      <c r="G1007" s="21" t="s">
        <v>85</v>
      </c>
      <c r="H1007" s="54"/>
    </row>
    <row r="1008" spans="1:8" ht="17.149999999999999" customHeight="1" thickBot="1" x14ac:dyDescent="0.35">
      <c r="A1008" s="5"/>
      <c r="B1008" s="38"/>
      <c r="C1008" s="38"/>
      <c r="D1008" s="38"/>
      <c r="E1008" s="43"/>
      <c r="F1008" s="34"/>
      <c r="G1008" t="s">
        <v>57</v>
      </c>
      <c r="H1008" s="54"/>
    </row>
    <row r="1009" spans="1:8" ht="17.149999999999999" customHeight="1" thickBot="1" x14ac:dyDescent="0.35">
      <c r="A1009" s="1"/>
      <c r="B1009" s="39"/>
      <c r="C1009" s="39"/>
      <c r="D1009" s="39"/>
      <c r="E1009" s="44"/>
      <c r="F1009" s="37"/>
      <c r="G1009" s="30" t="s">
        <v>86</v>
      </c>
      <c r="H1009" s="28">
        <f>SUM(H1003:H1008)</f>
        <v>0</v>
      </c>
    </row>
    <row r="1010" spans="1:8" ht="17.149999999999999" customHeight="1" x14ac:dyDescent="0.25">
      <c r="A1010" s="1"/>
      <c r="B1010" s="7" t="s">
        <v>87</v>
      </c>
      <c r="H1010" s="8"/>
    </row>
    <row r="1011" spans="1:8" ht="17.149999999999999" customHeight="1" x14ac:dyDescent="0.25">
      <c r="A1011" s="1"/>
      <c r="B1011" t="s">
        <v>88</v>
      </c>
      <c r="H1011" s="8"/>
    </row>
    <row r="1012" spans="1:8" ht="17.149999999999999" customHeight="1" x14ac:dyDescent="0.35">
      <c r="A1012" s="5"/>
      <c r="B1012" s="24" t="s">
        <v>89</v>
      </c>
      <c r="E1012" s="45" t="str">
        <f>+'Budget Information'!$B$2</f>
        <v>Type your Community's name here</v>
      </c>
      <c r="H1012" s="23"/>
    </row>
    <row r="1013" spans="1:8" ht="17.149999999999999" customHeight="1" x14ac:dyDescent="0.25">
      <c r="A1013" s="1"/>
      <c r="D1013" s="9" t="s">
        <v>90</v>
      </c>
      <c r="E1013" s="46"/>
      <c r="G1013" s="10"/>
      <c r="H1013" s="8"/>
    </row>
    <row r="1014" spans="1:8" ht="17.149999999999999" customHeight="1" x14ac:dyDescent="0.25">
      <c r="A1014" s="16"/>
      <c r="B1014" s="11" t="s">
        <v>91</v>
      </c>
      <c r="C1014" s="11" t="s">
        <v>91</v>
      </c>
      <c r="D1014" s="11" t="s">
        <v>92</v>
      </c>
      <c r="E1014" s="47"/>
      <c r="F1014" s="11" t="s">
        <v>91</v>
      </c>
      <c r="G1014" s="11" t="s">
        <v>93</v>
      </c>
      <c r="H1014" s="12"/>
    </row>
    <row r="1015" spans="1:8" ht="17.149999999999999" customHeight="1" thickBot="1" x14ac:dyDescent="0.35">
      <c r="A1015" s="5" t="s">
        <v>76</v>
      </c>
      <c r="B1015" s="2" t="s">
        <v>77</v>
      </c>
      <c r="C1015" s="2" t="s">
        <v>78</v>
      </c>
      <c r="D1015" s="21" t="s">
        <v>79</v>
      </c>
      <c r="E1015" s="42"/>
      <c r="F1015" s="2" t="s">
        <v>80</v>
      </c>
      <c r="G1015" s="5" t="s">
        <v>81</v>
      </c>
      <c r="H1015" s="6" t="s">
        <v>82</v>
      </c>
    </row>
    <row r="1016" spans="1:8" ht="17.149999999999999" customHeight="1" thickBot="1" x14ac:dyDescent="0.35">
      <c r="A1016" s="17">
        <v>177</v>
      </c>
      <c r="B1016" s="50"/>
      <c r="C1016" s="50"/>
      <c r="D1016" s="51"/>
      <c r="E1016" s="52"/>
      <c r="F1016" s="50"/>
      <c r="G1016" s="2" t="s">
        <v>83</v>
      </c>
      <c r="H1016" s="53"/>
    </row>
    <row r="1017" spans="1:8" ht="17.149999999999999" customHeight="1" thickBot="1" x14ac:dyDescent="0.35">
      <c r="A1017" s="1" t="s">
        <v>84</v>
      </c>
      <c r="B1017" s="38"/>
      <c r="C1017" s="38"/>
      <c r="D1017" s="38"/>
      <c r="E1017" s="43"/>
      <c r="F1017" s="34"/>
      <c r="G1017" s="21" t="s">
        <v>14</v>
      </c>
      <c r="H1017" s="54"/>
    </row>
    <row r="1018" spans="1:8" ht="17.149999999999999" customHeight="1" thickBot="1" x14ac:dyDescent="0.35">
      <c r="A1018" s="1"/>
      <c r="B1018" s="38"/>
      <c r="C1018" s="38"/>
      <c r="D1018" s="38"/>
      <c r="E1018" s="43"/>
      <c r="F1018" s="34"/>
      <c r="G1018" s="21" t="s">
        <v>15</v>
      </c>
      <c r="H1018" s="54"/>
    </row>
    <row r="1019" spans="1:8" ht="17.149999999999999" customHeight="1" thickBot="1" x14ac:dyDescent="0.35">
      <c r="A1019" s="1"/>
      <c r="B1019" s="38"/>
      <c r="C1019" s="38"/>
      <c r="D1019" s="38"/>
      <c r="E1019" s="43"/>
      <c r="F1019" s="34"/>
      <c r="G1019" s="21" t="s">
        <v>16</v>
      </c>
      <c r="H1019" s="54"/>
    </row>
    <row r="1020" spans="1:8" ht="17.149999999999999" customHeight="1" thickBot="1" x14ac:dyDescent="0.35">
      <c r="A1020" s="1"/>
      <c r="B1020" s="38"/>
      <c r="C1020" s="38"/>
      <c r="D1020" s="38"/>
      <c r="E1020" s="43"/>
      <c r="F1020" s="34"/>
      <c r="G1020" s="21" t="s">
        <v>85</v>
      </c>
      <c r="H1020" s="54"/>
    </row>
    <row r="1021" spans="1:8" ht="17.149999999999999" customHeight="1" thickBot="1" x14ac:dyDescent="0.35">
      <c r="A1021" s="5"/>
      <c r="B1021" s="38"/>
      <c r="C1021" s="38"/>
      <c r="D1021" s="38"/>
      <c r="E1021" s="43"/>
      <c r="F1021" s="36"/>
      <c r="G1021" t="s">
        <v>57</v>
      </c>
      <c r="H1021" s="54"/>
    </row>
    <row r="1022" spans="1:8" ht="17.149999999999999" customHeight="1" thickBot="1" x14ac:dyDescent="0.35">
      <c r="A1022" s="1"/>
      <c r="B1022" s="39"/>
      <c r="C1022" s="39"/>
      <c r="D1022" s="39"/>
      <c r="E1022" s="44"/>
      <c r="F1022" s="37"/>
      <c r="G1022" s="30" t="s">
        <v>86</v>
      </c>
      <c r="H1022" s="28">
        <f>SUM(H1016:H1021)</f>
        <v>0</v>
      </c>
    </row>
    <row r="1023" spans="1:8" ht="17.149999999999999" customHeight="1" x14ac:dyDescent="0.25">
      <c r="A1023" s="1"/>
      <c r="B1023" s="7" t="s">
        <v>87</v>
      </c>
      <c r="H1023" s="8"/>
    </row>
    <row r="1024" spans="1:8" ht="17.149999999999999" customHeight="1" x14ac:dyDescent="0.25">
      <c r="A1024" s="1"/>
      <c r="B1024" t="s">
        <v>88</v>
      </c>
      <c r="H1024" s="8"/>
    </row>
    <row r="1025" spans="1:8" ht="17.149999999999999" customHeight="1" x14ac:dyDescent="0.35">
      <c r="A1025" s="1"/>
      <c r="B1025" s="24" t="s">
        <v>89</v>
      </c>
      <c r="E1025" s="45" t="str">
        <f>+'Budget Information'!$B$2</f>
        <v>Type your Community's name here</v>
      </c>
      <c r="H1025" s="23"/>
    </row>
    <row r="1026" spans="1:8" ht="17.149999999999999" customHeight="1" x14ac:dyDescent="0.25">
      <c r="A1026" s="1"/>
      <c r="D1026" s="9" t="s">
        <v>90</v>
      </c>
      <c r="E1026" s="46"/>
      <c r="G1026" s="10"/>
      <c r="H1026" s="8"/>
    </row>
    <row r="1027" spans="1:8" ht="17.149999999999999" customHeight="1" x14ac:dyDescent="0.25">
      <c r="A1027" s="18" t="s">
        <v>94</v>
      </c>
      <c r="B1027" s="13"/>
      <c r="C1027" s="13"/>
      <c r="D1027" s="13"/>
      <c r="E1027" s="41"/>
      <c r="F1027" s="13"/>
      <c r="G1027" s="13"/>
      <c r="H1027" s="14"/>
    </row>
    <row r="1028" spans="1:8" ht="17.149999999999999" customHeight="1" thickBot="1" x14ac:dyDescent="0.35">
      <c r="A1028" s="5" t="s">
        <v>76</v>
      </c>
      <c r="B1028" s="2" t="s">
        <v>77</v>
      </c>
      <c r="C1028" s="2" t="s">
        <v>78</v>
      </c>
      <c r="D1028" s="21" t="s">
        <v>79</v>
      </c>
      <c r="E1028" s="42"/>
      <c r="F1028" s="2" t="s">
        <v>80</v>
      </c>
      <c r="G1028" s="5" t="s">
        <v>81</v>
      </c>
      <c r="H1028" s="6" t="s">
        <v>82</v>
      </c>
    </row>
    <row r="1029" spans="1:8" ht="17.149999999999999" customHeight="1" thickBot="1" x14ac:dyDescent="0.35">
      <c r="A1029" s="17">
        <v>178</v>
      </c>
      <c r="B1029" s="50"/>
      <c r="C1029" s="50"/>
      <c r="D1029" s="51"/>
      <c r="E1029" s="52"/>
      <c r="F1029" s="50"/>
      <c r="G1029" s="2" t="s">
        <v>83</v>
      </c>
      <c r="H1029" s="53"/>
    </row>
    <row r="1030" spans="1:8" ht="17.149999999999999" customHeight="1" thickBot="1" x14ac:dyDescent="0.35">
      <c r="A1030" s="1" t="s">
        <v>84</v>
      </c>
      <c r="B1030" s="38"/>
      <c r="C1030" s="38"/>
      <c r="D1030" s="38"/>
      <c r="E1030" s="43"/>
      <c r="F1030" s="34"/>
      <c r="G1030" s="21" t="s">
        <v>14</v>
      </c>
      <c r="H1030" s="54"/>
    </row>
    <row r="1031" spans="1:8" ht="17.149999999999999" customHeight="1" thickBot="1" x14ac:dyDescent="0.35">
      <c r="A1031" s="1"/>
      <c r="B1031" s="38"/>
      <c r="C1031" s="38"/>
      <c r="D1031" s="38"/>
      <c r="E1031" s="43"/>
      <c r="F1031" s="34"/>
      <c r="G1031" s="21" t="s">
        <v>15</v>
      </c>
      <c r="H1031" s="54"/>
    </row>
    <row r="1032" spans="1:8" ht="17.149999999999999" customHeight="1" thickBot="1" x14ac:dyDescent="0.35">
      <c r="A1032" s="1"/>
      <c r="B1032" s="38"/>
      <c r="C1032" s="38"/>
      <c r="D1032" s="38"/>
      <c r="E1032" s="43"/>
      <c r="F1032" s="34"/>
      <c r="G1032" s="21" t="s">
        <v>16</v>
      </c>
      <c r="H1032" s="54"/>
    </row>
    <row r="1033" spans="1:8" ht="17.149999999999999" customHeight="1" thickBot="1" x14ac:dyDescent="0.35">
      <c r="A1033" s="1"/>
      <c r="B1033" s="38"/>
      <c r="C1033" s="38"/>
      <c r="D1033" s="38"/>
      <c r="E1033" s="43"/>
      <c r="F1033" s="36"/>
      <c r="G1033" s="21" t="s">
        <v>85</v>
      </c>
      <c r="H1033" s="54"/>
    </row>
    <row r="1034" spans="1:8" ht="17.149999999999999" customHeight="1" thickBot="1" x14ac:dyDescent="0.35">
      <c r="A1034" s="5"/>
      <c r="B1034" s="38"/>
      <c r="C1034" s="38"/>
      <c r="D1034" s="38"/>
      <c r="E1034" s="43"/>
      <c r="F1034" s="34"/>
      <c r="G1034" t="s">
        <v>57</v>
      </c>
      <c r="H1034" s="54"/>
    </row>
    <row r="1035" spans="1:8" ht="17.149999999999999" customHeight="1" thickBot="1" x14ac:dyDescent="0.35">
      <c r="A1035" s="1"/>
      <c r="B1035" s="39"/>
      <c r="C1035" s="39"/>
      <c r="D1035" s="39"/>
      <c r="E1035" s="44"/>
      <c r="F1035" s="37"/>
      <c r="G1035" s="30" t="s">
        <v>86</v>
      </c>
      <c r="H1035" s="28">
        <f>SUM(H1029:H1034)</f>
        <v>0</v>
      </c>
    </row>
    <row r="1036" spans="1:8" ht="17.149999999999999" customHeight="1" x14ac:dyDescent="0.25">
      <c r="A1036" s="1"/>
      <c r="B1036" s="7" t="s">
        <v>87</v>
      </c>
      <c r="H1036" s="8"/>
    </row>
    <row r="1037" spans="1:8" ht="17.149999999999999" customHeight="1" x14ac:dyDescent="0.25">
      <c r="A1037" s="1"/>
      <c r="B1037" t="s">
        <v>88</v>
      </c>
      <c r="H1037" s="8"/>
    </row>
    <row r="1038" spans="1:8" ht="17.149999999999999" customHeight="1" x14ac:dyDescent="0.35">
      <c r="A1038" s="1"/>
      <c r="B1038" s="24" t="s">
        <v>89</v>
      </c>
      <c r="E1038" s="45" t="str">
        <f>+'Budget Information'!$B$2</f>
        <v>Type your Community's name here</v>
      </c>
      <c r="H1038" s="23"/>
    </row>
    <row r="1039" spans="1:8" ht="17.149999999999999" customHeight="1" x14ac:dyDescent="0.25">
      <c r="A1039" s="1"/>
      <c r="D1039" s="9" t="s">
        <v>90</v>
      </c>
      <c r="E1039" s="46"/>
      <c r="G1039" s="10"/>
      <c r="H1039" s="8"/>
    </row>
    <row r="1040" spans="1:8" ht="17.149999999999999" customHeight="1" x14ac:dyDescent="0.25">
      <c r="A1040" s="16"/>
      <c r="B1040" s="13"/>
      <c r="C1040" s="13"/>
      <c r="D1040" s="19"/>
      <c r="E1040" s="48"/>
      <c r="F1040" s="13"/>
      <c r="G1040" s="20"/>
      <c r="H1040" s="15"/>
    </row>
    <row r="1041" spans="1:8" ht="17.149999999999999" customHeight="1" x14ac:dyDescent="0.25">
      <c r="A1041" s="18"/>
      <c r="B1041" s="13"/>
      <c r="C1041" s="13"/>
      <c r="D1041" s="13"/>
      <c r="E1041" s="41"/>
      <c r="F1041" s="13"/>
      <c r="G1041" s="13"/>
      <c r="H1041" s="15"/>
    </row>
    <row r="1042" spans="1:8" ht="17.149999999999999" customHeight="1" thickBot="1" x14ac:dyDescent="0.35">
      <c r="A1042" s="5" t="s">
        <v>76</v>
      </c>
      <c r="B1042" s="2" t="s">
        <v>77</v>
      </c>
      <c r="C1042" s="2" t="s">
        <v>78</v>
      </c>
      <c r="D1042" s="21" t="s">
        <v>79</v>
      </c>
      <c r="E1042" s="42"/>
      <c r="F1042" s="2" t="s">
        <v>80</v>
      </c>
      <c r="G1042" s="5" t="s">
        <v>81</v>
      </c>
      <c r="H1042" s="6" t="s">
        <v>82</v>
      </c>
    </row>
    <row r="1043" spans="1:8" ht="17.149999999999999" customHeight="1" thickBot="1" x14ac:dyDescent="0.35">
      <c r="A1043" s="17">
        <v>179</v>
      </c>
      <c r="B1043" s="50"/>
      <c r="C1043" s="50"/>
      <c r="D1043" s="51"/>
      <c r="E1043" s="52"/>
      <c r="F1043" s="50"/>
      <c r="G1043" s="2" t="s">
        <v>83</v>
      </c>
      <c r="H1043" s="53"/>
    </row>
    <row r="1044" spans="1:8" ht="17.149999999999999" customHeight="1" thickBot="1" x14ac:dyDescent="0.35">
      <c r="A1044" s="1" t="s">
        <v>84</v>
      </c>
      <c r="B1044" s="38"/>
      <c r="C1044" s="38"/>
      <c r="D1044" s="38"/>
      <c r="E1044" s="43"/>
      <c r="F1044" s="34"/>
      <c r="G1044" s="21" t="s">
        <v>14</v>
      </c>
      <c r="H1044" s="54"/>
    </row>
    <row r="1045" spans="1:8" ht="17.149999999999999" customHeight="1" thickBot="1" x14ac:dyDescent="0.35">
      <c r="A1045" s="1"/>
      <c r="B1045" s="38"/>
      <c r="C1045" s="38"/>
      <c r="D1045" s="38"/>
      <c r="E1045" s="43"/>
      <c r="F1045" s="34"/>
      <c r="G1045" s="21" t="s">
        <v>15</v>
      </c>
      <c r="H1045" s="54"/>
    </row>
    <row r="1046" spans="1:8" ht="17.149999999999999" customHeight="1" thickBot="1" x14ac:dyDescent="0.35">
      <c r="A1046" s="1"/>
      <c r="B1046" s="38"/>
      <c r="C1046" s="38"/>
      <c r="D1046" s="38"/>
      <c r="E1046" s="43"/>
      <c r="F1046" s="34"/>
      <c r="G1046" s="21" t="s">
        <v>16</v>
      </c>
      <c r="H1046" s="54"/>
    </row>
    <row r="1047" spans="1:8" ht="17.149999999999999" customHeight="1" thickBot="1" x14ac:dyDescent="0.35">
      <c r="A1047" s="1"/>
      <c r="B1047" s="38"/>
      <c r="C1047" s="38"/>
      <c r="D1047" s="38"/>
      <c r="E1047" s="43"/>
      <c r="F1047" s="34"/>
      <c r="G1047" s="21" t="s">
        <v>85</v>
      </c>
      <c r="H1047" s="54"/>
    </row>
    <row r="1048" spans="1:8" ht="17.149999999999999" customHeight="1" thickBot="1" x14ac:dyDescent="0.35">
      <c r="A1048" s="5"/>
      <c r="B1048" s="38"/>
      <c r="C1048" s="38"/>
      <c r="D1048" s="38"/>
      <c r="E1048" s="43"/>
      <c r="F1048" s="34"/>
      <c r="G1048" t="s">
        <v>57</v>
      </c>
      <c r="H1048" s="54"/>
    </row>
    <row r="1049" spans="1:8" ht="17.149999999999999" customHeight="1" thickBot="1" x14ac:dyDescent="0.35">
      <c r="A1049" s="1"/>
      <c r="B1049" s="39"/>
      <c r="C1049" s="39"/>
      <c r="D1049" s="39"/>
      <c r="E1049" s="44"/>
      <c r="F1049" s="37"/>
      <c r="G1049" s="30" t="s">
        <v>86</v>
      </c>
      <c r="H1049" s="28">
        <f>SUM(H1043:H1048)</f>
        <v>0</v>
      </c>
    </row>
    <row r="1050" spans="1:8" ht="17.149999999999999" customHeight="1" x14ac:dyDescent="0.25">
      <c r="A1050" s="1"/>
      <c r="B1050" s="7" t="s">
        <v>87</v>
      </c>
      <c r="H1050" s="8"/>
    </row>
    <row r="1051" spans="1:8" ht="17.149999999999999" customHeight="1" x14ac:dyDescent="0.25">
      <c r="A1051" s="1"/>
      <c r="B1051" t="s">
        <v>88</v>
      </c>
      <c r="H1051" s="8"/>
    </row>
    <row r="1052" spans="1:8" ht="17.149999999999999" customHeight="1" x14ac:dyDescent="0.35">
      <c r="A1052" s="1"/>
      <c r="B1052" s="24" t="s">
        <v>89</v>
      </c>
      <c r="E1052" s="45" t="str">
        <f>+'Budget Information'!$B$2</f>
        <v>Type your Community's name here</v>
      </c>
      <c r="H1052" s="23"/>
    </row>
    <row r="1053" spans="1:8" ht="17.149999999999999" customHeight="1" x14ac:dyDescent="0.25">
      <c r="A1053" s="1"/>
      <c r="D1053" s="9" t="s">
        <v>90</v>
      </c>
      <c r="E1053" s="46"/>
      <c r="G1053" s="10"/>
      <c r="H1053" s="8"/>
    </row>
    <row r="1054" spans="1:8" ht="17.149999999999999" customHeight="1" x14ac:dyDescent="0.25">
      <c r="A1054" s="16"/>
      <c r="B1054" s="11" t="s">
        <v>91</v>
      </c>
      <c r="C1054" s="11" t="s">
        <v>91</v>
      </c>
      <c r="D1054" s="11" t="s">
        <v>92</v>
      </c>
      <c r="E1054" s="47"/>
      <c r="F1054" s="11" t="s">
        <v>91</v>
      </c>
      <c r="G1054" s="11" t="s">
        <v>93</v>
      </c>
      <c r="H1054" s="12"/>
    </row>
    <row r="1055" spans="1:8" ht="17.149999999999999" customHeight="1" thickBot="1" x14ac:dyDescent="0.35">
      <c r="A1055" s="5" t="s">
        <v>76</v>
      </c>
      <c r="B1055" s="2" t="s">
        <v>77</v>
      </c>
      <c r="C1055" s="2" t="s">
        <v>78</v>
      </c>
      <c r="D1055" s="21" t="s">
        <v>79</v>
      </c>
      <c r="E1055" s="42"/>
      <c r="F1055" s="2" t="s">
        <v>80</v>
      </c>
      <c r="G1055" s="5" t="s">
        <v>81</v>
      </c>
      <c r="H1055" s="6" t="s">
        <v>82</v>
      </c>
    </row>
    <row r="1056" spans="1:8" ht="17.149999999999999" customHeight="1" thickBot="1" x14ac:dyDescent="0.35">
      <c r="A1056" s="17">
        <v>180</v>
      </c>
      <c r="B1056" s="50"/>
      <c r="C1056" s="50"/>
      <c r="D1056" s="51"/>
      <c r="E1056" s="52"/>
      <c r="F1056" s="50"/>
      <c r="G1056" s="2" t="s">
        <v>83</v>
      </c>
      <c r="H1056" s="53"/>
    </row>
    <row r="1057" spans="1:8" ht="17.149999999999999" customHeight="1" thickBot="1" x14ac:dyDescent="0.35">
      <c r="A1057" s="1" t="s">
        <v>84</v>
      </c>
      <c r="B1057" s="38"/>
      <c r="C1057" s="38"/>
      <c r="D1057" s="38"/>
      <c r="E1057" s="43"/>
      <c r="F1057" s="34"/>
      <c r="G1057" s="21" t="s">
        <v>14</v>
      </c>
      <c r="H1057" s="54"/>
    </row>
    <row r="1058" spans="1:8" ht="17.149999999999999" customHeight="1" thickBot="1" x14ac:dyDescent="0.35">
      <c r="A1058" s="1"/>
      <c r="B1058" s="38"/>
      <c r="C1058" s="38"/>
      <c r="D1058" s="38"/>
      <c r="E1058" s="43"/>
      <c r="F1058" s="34"/>
      <c r="G1058" s="21" t="s">
        <v>15</v>
      </c>
      <c r="H1058" s="54"/>
    </row>
    <row r="1059" spans="1:8" ht="17.149999999999999" customHeight="1" thickBot="1" x14ac:dyDescent="0.35">
      <c r="A1059" s="1"/>
      <c r="B1059" s="38"/>
      <c r="C1059" s="38"/>
      <c r="D1059" s="38"/>
      <c r="E1059" s="43"/>
      <c r="F1059" s="34"/>
      <c r="G1059" s="21" t="s">
        <v>16</v>
      </c>
      <c r="H1059" s="54"/>
    </row>
    <row r="1060" spans="1:8" ht="17.149999999999999" customHeight="1" thickBot="1" x14ac:dyDescent="0.35">
      <c r="A1060" s="1"/>
      <c r="B1060" s="38"/>
      <c r="C1060" s="38"/>
      <c r="D1060" s="38"/>
      <c r="E1060" s="43"/>
      <c r="F1060" s="34"/>
      <c r="G1060" s="21" t="s">
        <v>85</v>
      </c>
      <c r="H1060" s="54"/>
    </row>
    <row r="1061" spans="1:8" ht="17.149999999999999" customHeight="1" thickBot="1" x14ac:dyDescent="0.35">
      <c r="A1061" s="5"/>
      <c r="B1061" s="38"/>
      <c r="C1061" s="38"/>
      <c r="D1061" s="38"/>
      <c r="E1061" s="43"/>
      <c r="F1061" s="34"/>
      <c r="G1061" t="s">
        <v>57</v>
      </c>
      <c r="H1061" s="54"/>
    </row>
    <row r="1062" spans="1:8" ht="17.149999999999999" customHeight="1" thickBot="1" x14ac:dyDescent="0.35">
      <c r="A1062" s="1"/>
      <c r="B1062" s="39"/>
      <c r="C1062" s="39"/>
      <c r="D1062" s="39"/>
      <c r="E1062" s="44"/>
      <c r="F1062" s="37"/>
      <c r="G1062" s="30" t="s">
        <v>86</v>
      </c>
      <c r="H1062" s="28">
        <f>SUM(H1056:H1061)</f>
        <v>0</v>
      </c>
    </row>
    <row r="1063" spans="1:8" ht="17.149999999999999" customHeight="1" x14ac:dyDescent="0.25">
      <c r="A1063" s="1"/>
      <c r="B1063" s="7" t="s">
        <v>87</v>
      </c>
      <c r="H1063" s="8"/>
    </row>
    <row r="1064" spans="1:8" ht="17.149999999999999" customHeight="1" x14ac:dyDescent="0.25">
      <c r="A1064" s="1"/>
      <c r="B1064" t="s">
        <v>88</v>
      </c>
      <c r="H1064" s="8"/>
    </row>
    <row r="1065" spans="1:8" ht="17.149999999999999" customHeight="1" x14ac:dyDescent="0.35">
      <c r="A1065" s="1"/>
      <c r="B1065" s="24" t="s">
        <v>89</v>
      </c>
      <c r="E1065" s="45" t="str">
        <f>+'Budget Information'!$B$2</f>
        <v>Type your Community's name here</v>
      </c>
      <c r="H1065" s="23"/>
    </row>
    <row r="1066" spans="1:8" ht="17.149999999999999" customHeight="1" x14ac:dyDescent="0.25">
      <c r="A1066" s="1"/>
      <c r="D1066" s="9" t="s">
        <v>90</v>
      </c>
      <c r="E1066" s="46"/>
      <c r="G1066" s="10"/>
      <c r="H1066" s="8"/>
    </row>
    <row r="1067" spans="1:8" ht="17.149999999999999" customHeight="1" x14ac:dyDescent="0.25">
      <c r="A1067" s="16"/>
      <c r="B1067" s="13"/>
      <c r="C1067" s="13"/>
      <c r="D1067" s="13"/>
      <c r="E1067" s="41"/>
      <c r="F1067" s="13"/>
      <c r="G1067" s="13"/>
      <c r="H1067" s="14"/>
    </row>
    <row r="1068" spans="1:8" ht="17.149999999999999" customHeight="1" thickBot="1" x14ac:dyDescent="0.35">
      <c r="A1068" s="5" t="s">
        <v>76</v>
      </c>
      <c r="B1068" s="2" t="s">
        <v>77</v>
      </c>
      <c r="C1068" s="2" t="s">
        <v>78</v>
      </c>
      <c r="D1068" s="21" t="s">
        <v>79</v>
      </c>
      <c r="E1068" s="42"/>
      <c r="F1068" s="2" t="s">
        <v>80</v>
      </c>
      <c r="G1068" s="5" t="s">
        <v>81</v>
      </c>
      <c r="H1068" s="6" t="s">
        <v>82</v>
      </c>
    </row>
    <row r="1069" spans="1:8" ht="17.149999999999999" customHeight="1" thickBot="1" x14ac:dyDescent="0.35">
      <c r="A1069" s="17">
        <v>181</v>
      </c>
      <c r="B1069" s="50"/>
      <c r="C1069" s="50"/>
      <c r="D1069" s="51"/>
      <c r="E1069" s="52"/>
      <c r="F1069" s="50"/>
      <c r="G1069" s="2" t="s">
        <v>83</v>
      </c>
      <c r="H1069" s="53"/>
    </row>
    <row r="1070" spans="1:8" ht="17.149999999999999" customHeight="1" thickBot="1" x14ac:dyDescent="0.35">
      <c r="A1070" s="1" t="s">
        <v>84</v>
      </c>
      <c r="B1070" s="38"/>
      <c r="C1070" s="38"/>
      <c r="D1070" s="38"/>
      <c r="E1070" s="43"/>
      <c r="F1070" s="34"/>
      <c r="G1070" s="21" t="s">
        <v>14</v>
      </c>
      <c r="H1070" s="54"/>
    </row>
    <row r="1071" spans="1:8" ht="17.149999999999999" customHeight="1" thickBot="1" x14ac:dyDescent="0.35">
      <c r="A1071" s="1"/>
      <c r="B1071" s="38"/>
      <c r="C1071" s="38"/>
      <c r="D1071" s="38"/>
      <c r="E1071" s="43"/>
      <c r="F1071" s="34"/>
      <c r="G1071" s="21" t="s">
        <v>15</v>
      </c>
      <c r="H1071" s="54"/>
    </row>
    <row r="1072" spans="1:8" ht="17.149999999999999" customHeight="1" thickBot="1" x14ac:dyDescent="0.35">
      <c r="A1072" s="1"/>
      <c r="B1072" s="38"/>
      <c r="C1072" s="38"/>
      <c r="D1072" s="38"/>
      <c r="E1072" s="43"/>
      <c r="F1072" s="34"/>
      <c r="G1072" s="21" t="s">
        <v>16</v>
      </c>
      <c r="H1072" s="54"/>
    </row>
    <row r="1073" spans="1:8" ht="17.149999999999999" customHeight="1" thickBot="1" x14ac:dyDescent="0.35">
      <c r="A1073" s="1"/>
      <c r="B1073" s="38"/>
      <c r="C1073" s="38"/>
      <c r="D1073" s="38"/>
      <c r="E1073" s="43"/>
      <c r="F1073" s="34"/>
      <c r="G1073" s="21" t="s">
        <v>85</v>
      </c>
      <c r="H1073" s="54"/>
    </row>
    <row r="1074" spans="1:8" ht="17.149999999999999" customHeight="1" thickBot="1" x14ac:dyDescent="0.35">
      <c r="A1074" s="5"/>
      <c r="B1074" s="38"/>
      <c r="C1074" s="38"/>
      <c r="D1074" s="38"/>
      <c r="E1074" s="43"/>
      <c r="F1074" s="34"/>
      <c r="G1074" t="s">
        <v>57</v>
      </c>
      <c r="H1074" s="54"/>
    </row>
    <row r="1075" spans="1:8" ht="17.149999999999999" customHeight="1" thickBot="1" x14ac:dyDescent="0.35">
      <c r="A1075" s="1"/>
      <c r="B1075" s="39"/>
      <c r="C1075" s="39"/>
      <c r="D1075" s="39"/>
      <c r="E1075" s="44"/>
      <c r="F1075" s="37"/>
      <c r="G1075" s="30" t="s">
        <v>86</v>
      </c>
      <c r="H1075" s="28">
        <f>SUM(H1069:H1074)</f>
        <v>0</v>
      </c>
    </row>
    <row r="1076" spans="1:8" ht="17.149999999999999" customHeight="1" x14ac:dyDescent="0.25">
      <c r="A1076" s="1"/>
      <c r="B1076" s="7" t="s">
        <v>87</v>
      </c>
      <c r="H1076" s="8"/>
    </row>
    <row r="1077" spans="1:8" ht="17.149999999999999" customHeight="1" x14ac:dyDescent="0.25">
      <c r="A1077" s="1"/>
      <c r="B1077" t="s">
        <v>88</v>
      </c>
      <c r="H1077" s="8"/>
    </row>
    <row r="1078" spans="1:8" ht="17.149999999999999" customHeight="1" x14ac:dyDescent="0.35">
      <c r="A1078" s="1"/>
      <c r="B1078" s="24" t="s">
        <v>89</v>
      </c>
      <c r="E1078" s="45" t="str">
        <f>+'Budget Information'!$B$2</f>
        <v>Type your Community's name here</v>
      </c>
      <c r="H1078" s="23"/>
    </row>
    <row r="1079" spans="1:8" ht="17.149999999999999" customHeight="1" x14ac:dyDescent="0.25">
      <c r="A1079" s="1"/>
      <c r="D1079" s="9" t="s">
        <v>90</v>
      </c>
      <c r="E1079" s="46"/>
      <c r="G1079" s="10"/>
      <c r="H1079" s="8"/>
    </row>
    <row r="1080" spans="1:8" ht="17.149999999999999" customHeight="1" x14ac:dyDescent="0.25">
      <c r="A1080" s="16"/>
      <c r="B1080" s="13"/>
      <c r="C1080" s="13"/>
      <c r="D1080" s="19"/>
      <c r="E1080" s="48"/>
      <c r="F1080" s="13"/>
      <c r="G1080" s="20"/>
      <c r="H1080" s="15"/>
    </row>
    <row r="1081" spans="1:8" ht="17.149999999999999" customHeight="1" x14ac:dyDescent="0.25">
      <c r="A1081" s="18" t="s">
        <v>94</v>
      </c>
      <c r="B1081" s="13"/>
      <c r="C1081" s="13"/>
      <c r="D1081" s="13"/>
      <c r="E1081" s="41"/>
      <c r="F1081" s="13"/>
      <c r="G1081" s="13"/>
      <c r="H1081" s="15"/>
    </row>
    <row r="1082" spans="1:8" ht="17.149999999999999" customHeight="1" thickBot="1" x14ac:dyDescent="0.35">
      <c r="A1082" s="5" t="s">
        <v>76</v>
      </c>
      <c r="B1082" s="2" t="s">
        <v>77</v>
      </c>
      <c r="C1082" s="2" t="s">
        <v>78</v>
      </c>
      <c r="D1082" s="21" t="s">
        <v>79</v>
      </c>
      <c r="E1082" s="42"/>
      <c r="F1082" s="2" t="s">
        <v>80</v>
      </c>
      <c r="G1082" s="5" t="s">
        <v>81</v>
      </c>
      <c r="H1082" s="6" t="s">
        <v>82</v>
      </c>
    </row>
    <row r="1083" spans="1:8" ht="17.149999999999999" customHeight="1" thickBot="1" x14ac:dyDescent="0.35">
      <c r="A1083" s="17">
        <v>182</v>
      </c>
      <c r="B1083" s="50"/>
      <c r="C1083" s="50"/>
      <c r="D1083" s="51"/>
      <c r="E1083" s="52"/>
      <c r="F1083" s="50"/>
      <c r="G1083" s="2" t="s">
        <v>83</v>
      </c>
      <c r="H1083" s="53"/>
    </row>
    <row r="1084" spans="1:8" ht="17.149999999999999" customHeight="1" thickBot="1" x14ac:dyDescent="0.35">
      <c r="A1084" s="1" t="s">
        <v>84</v>
      </c>
      <c r="B1084" s="38"/>
      <c r="C1084" s="38"/>
      <c r="D1084" s="38"/>
      <c r="E1084" s="43"/>
      <c r="F1084" s="34"/>
      <c r="G1084" s="21" t="s">
        <v>14</v>
      </c>
      <c r="H1084" s="54"/>
    </row>
    <row r="1085" spans="1:8" ht="17.149999999999999" customHeight="1" thickBot="1" x14ac:dyDescent="0.35">
      <c r="A1085" s="1"/>
      <c r="B1085" s="38"/>
      <c r="C1085" s="38"/>
      <c r="D1085" s="38"/>
      <c r="E1085" s="43"/>
      <c r="F1085" s="34"/>
      <c r="G1085" s="21" t="s">
        <v>15</v>
      </c>
      <c r="H1085" s="54"/>
    </row>
    <row r="1086" spans="1:8" ht="17.149999999999999" customHeight="1" thickBot="1" x14ac:dyDescent="0.35">
      <c r="A1086" s="1"/>
      <c r="B1086" s="38"/>
      <c r="C1086" s="38"/>
      <c r="D1086" s="38"/>
      <c r="E1086" s="43"/>
      <c r="F1086" s="34"/>
      <c r="G1086" s="21" t="s">
        <v>16</v>
      </c>
      <c r="H1086" s="54"/>
    </row>
    <row r="1087" spans="1:8" ht="17.149999999999999" customHeight="1" thickBot="1" x14ac:dyDescent="0.35">
      <c r="A1087" s="1"/>
      <c r="B1087" s="38"/>
      <c r="C1087" s="38"/>
      <c r="D1087" s="38"/>
      <c r="E1087" s="43"/>
      <c r="F1087" s="34"/>
      <c r="G1087" s="21" t="s">
        <v>85</v>
      </c>
      <c r="H1087" s="54"/>
    </row>
    <row r="1088" spans="1:8" ht="17.149999999999999" customHeight="1" thickBot="1" x14ac:dyDescent="0.35">
      <c r="A1088" s="5"/>
      <c r="B1088" s="38"/>
      <c r="C1088" s="38"/>
      <c r="D1088" s="38"/>
      <c r="E1088" s="43"/>
      <c r="F1088" s="34"/>
      <c r="G1088" t="s">
        <v>57</v>
      </c>
      <c r="H1088" s="54"/>
    </row>
    <row r="1089" spans="1:8" ht="17.149999999999999" customHeight="1" thickBot="1" x14ac:dyDescent="0.35">
      <c r="A1089" s="1"/>
      <c r="B1089" s="39"/>
      <c r="C1089" s="39"/>
      <c r="D1089" s="39"/>
      <c r="E1089" s="44"/>
      <c r="F1089" s="37"/>
      <c r="G1089" s="30" t="s">
        <v>86</v>
      </c>
      <c r="H1089" s="28">
        <f>SUM(H1083:H1088)</f>
        <v>0</v>
      </c>
    </row>
    <row r="1090" spans="1:8" ht="17.149999999999999" customHeight="1" x14ac:dyDescent="0.25">
      <c r="A1090" s="1"/>
      <c r="B1090" s="7" t="s">
        <v>87</v>
      </c>
      <c r="H1090" s="8"/>
    </row>
    <row r="1091" spans="1:8" ht="17.149999999999999" customHeight="1" x14ac:dyDescent="0.25">
      <c r="A1091" s="1"/>
      <c r="B1091" t="s">
        <v>88</v>
      </c>
      <c r="H1091" s="8"/>
    </row>
    <row r="1092" spans="1:8" ht="17.149999999999999" customHeight="1" x14ac:dyDescent="0.35">
      <c r="A1092" s="1"/>
      <c r="B1092" s="24" t="s">
        <v>89</v>
      </c>
      <c r="E1092" s="45" t="str">
        <f>+'Budget Information'!$B$2</f>
        <v>Type your Community's name here</v>
      </c>
      <c r="H1092" s="23"/>
    </row>
    <row r="1093" spans="1:8" ht="17.149999999999999" customHeight="1" x14ac:dyDescent="0.25">
      <c r="A1093" s="1"/>
      <c r="D1093" s="9" t="s">
        <v>90</v>
      </c>
      <c r="E1093" s="46"/>
      <c r="G1093" s="10"/>
      <c r="H1093" s="8"/>
    </row>
    <row r="1094" spans="1:8" ht="17.149999999999999" customHeight="1" x14ac:dyDescent="0.25">
      <c r="A1094" s="18"/>
      <c r="B1094" s="11" t="s">
        <v>91</v>
      </c>
      <c r="C1094" s="11" t="s">
        <v>91</v>
      </c>
      <c r="D1094" s="11" t="s">
        <v>92</v>
      </c>
      <c r="E1094" s="47"/>
      <c r="F1094" s="11" t="s">
        <v>91</v>
      </c>
      <c r="G1094" s="11" t="s">
        <v>93</v>
      </c>
      <c r="H1094" s="12"/>
    </row>
    <row r="1095" spans="1:8" ht="17.149999999999999" customHeight="1" thickBot="1" x14ac:dyDescent="0.35">
      <c r="A1095" s="5" t="s">
        <v>76</v>
      </c>
      <c r="B1095" s="2" t="s">
        <v>77</v>
      </c>
      <c r="C1095" s="2" t="s">
        <v>78</v>
      </c>
      <c r="D1095" s="21" t="s">
        <v>79</v>
      </c>
      <c r="E1095" s="42"/>
      <c r="F1095" s="2" t="s">
        <v>80</v>
      </c>
      <c r="G1095" s="5" t="s">
        <v>81</v>
      </c>
      <c r="H1095" s="6" t="s">
        <v>82</v>
      </c>
    </row>
    <row r="1096" spans="1:8" ht="17.149999999999999" customHeight="1" thickBot="1" x14ac:dyDescent="0.35">
      <c r="A1096" s="17">
        <v>183</v>
      </c>
      <c r="B1096" s="50"/>
      <c r="C1096" s="50"/>
      <c r="D1096" s="51"/>
      <c r="E1096" s="52"/>
      <c r="F1096" s="50"/>
      <c r="G1096" s="2" t="s">
        <v>83</v>
      </c>
      <c r="H1096" s="53"/>
    </row>
    <row r="1097" spans="1:8" ht="17.149999999999999" customHeight="1" thickBot="1" x14ac:dyDescent="0.35">
      <c r="A1097" s="1" t="s">
        <v>84</v>
      </c>
      <c r="B1097" s="38"/>
      <c r="C1097" s="38"/>
      <c r="D1097" s="38"/>
      <c r="E1097" s="43"/>
      <c r="F1097" s="34"/>
      <c r="G1097" s="21" t="s">
        <v>14</v>
      </c>
      <c r="H1097" s="54"/>
    </row>
    <row r="1098" spans="1:8" ht="17.149999999999999" customHeight="1" thickBot="1" x14ac:dyDescent="0.35">
      <c r="A1098" s="1"/>
      <c r="B1098" s="38"/>
      <c r="C1098" s="38"/>
      <c r="D1098" s="38"/>
      <c r="E1098" s="43"/>
      <c r="F1098" s="34"/>
      <c r="G1098" s="21" t="s">
        <v>15</v>
      </c>
      <c r="H1098" s="54"/>
    </row>
    <row r="1099" spans="1:8" ht="17.149999999999999" customHeight="1" thickBot="1" x14ac:dyDescent="0.35">
      <c r="A1099" s="1"/>
      <c r="B1099" s="38"/>
      <c r="C1099" s="38"/>
      <c r="D1099" s="38"/>
      <c r="E1099" s="43"/>
      <c r="F1099" s="34"/>
      <c r="G1099" s="21" t="s">
        <v>16</v>
      </c>
      <c r="H1099" s="54"/>
    </row>
    <row r="1100" spans="1:8" ht="17.149999999999999" customHeight="1" thickBot="1" x14ac:dyDescent="0.35">
      <c r="A1100" s="1"/>
      <c r="B1100" s="38"/>
      <c r="C1100" s="38"/>
      <c r="D1100" s="38"/>
      <c r="E1100" s="43"/>
      <c r="F1100" s="34"/>
      <c r="G1100" s="21" t="s">
        <v>85</v>
      </c>
      <c r="H1100" s="54"/>
    </row>
    <row r="1101" spans="1:8" ht="17.149999999999999" customHeight="1" thickBot="1" x14ac:dyDescent="0.35">
      <c r="A1101" s="5"/>
      <c r="B1101" s="38"/>
      <c r="C1101" s="38"/>
      <c r="D1101" s="38"/>
      <c r="E1101" s="43"/>
      <c r="F1101" s="34"/>
      <c r="G1101" t="s">
        <v>57</v>
      </c>
      <c r="H1101" s="54"/>
    </row>
    <row r="1102" spans="1:8" ht="17.149999999999999" customHeight="1" thickBot="1" x14ac:dyDescent="0.35">
      <c r="A1102" s="1"/>
      <c r="B1102" s="39"/>
      <c r="C1102" s="39"/>
      <c r="D1102" s="39"/>
      <c r="E1102" s="44"/>
      <c r="F1102" s="37"/>
      <c r="G1102" s="30" t="s">
        <v>86</v>
      </c>
      <c r="H1102" s="28">
        <f>SUM(H1096:H1101)</f>
        <v>0</v>
      </c>
    </row>
    <row r="1103" spans="1:8" ht="17.149999999999999" customHeight="1" x14ac:dyDescent="0.25">
      <c r="A1103" s="1"/>
      <c r="B1103" s="7" t="s">
        <v>87</v>
      </c>
      <c r="H1103" s="8"/>
    </row>
    <row r="1104" spans="1:8" ht="17.149999999999999" customHeight="1" x14ac:dyDescent="0.25">
      <c r="A1104" s="1"/>
      <c r="B1104" t="s">
        <v>88</v>
      </c>
      <c r="H1104" s="8"/>
    </row>
    <row r="1105" spans="1:8" ht="17.149999999999999" customHeight="1" x14ac:dyDescent="0.35">
      <c r="A1105" s="1"/>
      <c r="B1105" s="24" t="s">
        <v>89</v>
      </c>
      <c r="E1105" s="45" t="str">
        <f>+'Budget Information'!$B$2</f>
        <v>Type your Community's name here</v>
      </c>
      <c r="H1105" s="23"/>
    </row>
    <row r="1106" spans="1:8" ht="17.149999999999999" customHeight="1" x14ac:dyDescent="0.25">
      <c r="A1106" s="1"/>
      <c r="D1106" s="9" t="s">
        <v>90</v>
      </c>
      <c r="E1106" s="46"/>
      <c r="G1106" s="10"/>
      <c r="H1106" s="8"/>
    </row>
    <row r="1107" spans="1:8" ht="17.149999999999999" customHeight="1" x14ac:dyDescent="0.25">
      <c r="A1107" s="16"/>
      <c r="B1107" s="13"/>
      <c r="C1107" s="13"/>
      <c r="D1107" s="13"/>
      <c r="E1107" s="41"/>
      <c r="F1107" s="13"/>
      <c r="G1107" s="13"/>
      <c r="H1107" s="14"/>
    </row>
    <row r="1108" spans="1:8" ht="17.149999999999999" customHeight="1" thickBot="1" x14ac:dyDescent="0.35">
      <c r="A1108" s="5" t="s">
        <v>76</v>
      </c>
      <c r="B1108" s="2" t="s">
        <v>77</v>
      </c>
      <c r="C1108" s="2" t="s">
        <v>78</v>
      </c>
      <c r="D1108" s="21" t="s">
        <v>79</v>
      </c>
      <c r="E1108" s="42"/>
      <c r="F1108" s="2" t="s">
        <v>80</v>
      </c>
      <c r="G1108" s="5" t="s">
        <v>81</v>
      </c>
      <c r="H1108" s="6" t="s">
        <v>82</v>
      </c>
    </row>
    <row r="1109" spans="1:8" ht="17.149999999999999" customHeight="1" thickBot="1" x14ac:dyDescent="0.35">
      <c r="A1109" s="17">
        <v>184</v>
      </c>
      <c r="B1109" s="50"/>
      <c r="C1109" s="50"/>
      <c r="D1109" s="51"/>
      <c r="E1109" s="52"/>
      <c r="F1109" s="50"/>
      <c r="G1109" s="2" t="s">
        <v>83</v>
      </c>
      <c r="H1109" s="53"/>
    </row>
    <row r="1110" spans="1:8" ht="17.149999999999999" customHeight="1" thickBot="1" x14ac:dyDescent="0.35">
      <c r="A1110" s="1" t="s">
        <v>84</v>
      </c>
      <c r="B1110" s="38"/>
      <c r="C1110" s="38"/>
      <c r="D1110" s="38"/>
      <c r="E1110" s="43"/>
      <c r="F1110" s="34"/>
      <c r="G1110" s="21" t="s">
        <v>14</v>
      </c>
      <c r="H1110" s="54"/>
    </row>
    <row r="1111" spans="1:8" ht="17.149999999999999" customHeight="1" thickBot="1" x14ac:dyDescent="0.35">
      <c r="A1111" s="1"/>
      <c r="B1111" s="38"/>
      <c r="C1111" s="38"/>
      <c r="D1111" s="38"/>
      <c r="E1111" s="43"/>
      <c r="F1111" s="34"/>
      <c r="G1111" s="21" t="s">
        <v>15</v>
      </c>
      <c r="H1111" s="54"/>
    </row>
    <row r="1112" spans="1:8" ht="17.149999999999999" customHeight="1" thickBot="1" x14ac:dyDescent="0.35">
      <c r="A1112" s="1"/>
      <c r="B1112" s="38"/>
      <c r="C1112" s="38"/>
      <c r="D1112" s="38"/>
      <c r="E1112" s="43"/>
      <c r="F1112" s="34"/>
      <c r="G1112" s="21" t="s">
        <v>16</v>
      </c>
      <c r="H1112" s="54"/>
    </row>
    <row r="1113" spans="1:8" ht="17.149999999999999" customHeight="1" thickBot="1" x14ac:dyDescent="0.35">
      <c r="A1113" s="1"/>
      <c r="B1113" s="38"/>
      <c r="C1113" s="38"/>
      <c r="D1113" s="38"/>
      <c r="E1113" s="43"/>
      <c r="F1113" s="34"/>
      <c r="G1113" s="21" t="s">
        <v>85</v>
      </c>
      <c r="H1113" s="54"/>
    </row>
    <row r="1114" spans="1:8" ht="17.149999999999999" customHeight="1" thickBot="1" x14ac:dyDescent="0.35">
      <c r="A1114" s="5"/>
      <c r="B1114" s="38"/>
      <c r="C1114" s="38"/>
      <c r="D1114" s="38"/>
      <c r="E1114" s="43"/>
      <c r="F1114" s="34"/>
      <c r="G1114" t="s">
        <v>57</v>
      </c>
      <c r="H1114" s="54"/>
    </row>
    <row r="1115" spans="1:8" ht="17.149999999999999" customHeight="1" thickBot="1" x14ac:dyDescent="0.35">
      <c r="A1115" s="1"/>
      <c r="B1115" s="39"/>
      <c r="C1115" s="39"/>
      <c r="D1115" s="39"/>
      <c r="E1115" s="44"/>
      <c r="F1115" s="37"/>
      <c r="G1115" s="30" t="s">
        <v>86</v>
      </c>
      <c r="H1115" s="28">
        <f>SUM(H1109:H1114)</f>
        <v>0</v>
      </c>
    </row>
    <row r="1116" spans="1:8" ht="17.149999999999999" customHeight="1" x14ac:dyDescent="0.25">
      <c r="A1116" s="1"/>
      <c r="B1116" s="7" t="s">
        <v>87</v>
      </c>
      <c r="H1116" s="8"/>
    </row>
    <row r="1117" spans="1:8" ht="17.149999999999999" customHeight="1" x14ac:dyDescent="0.25">
      <c r="A1117" s="1"/>
      <c r="B1117" t="s">
        <v>88</v>
      </c>
      <c r="H1117" s="8"/>
    </row>
    <row r="1118" spans="1:8" ht="17.149999999999999" customHeight="1" x14ac:dyDescent="0.35">
      <c r="A1118" s="1"/>
      <c r="B1118" s="24" t="s">
        <v>89</v>
      </c>
      <c r="E1118" s="45" t="str">
        <f>+'Budget Information'!$B$2</f>
        <v>Type your Community's name here</v>
      </c>
      <c r="H1118" s="23"/>
    </row>
    <row r="1119" spans="1:8" ht="17.149999999999999" customHeight="1" x14ac:dyDescent="0.25">
      <c r="A1119" s="1"/>
      <c r="D1119" s="9" t="s">
        <v>90</v>
      </c>
      <c r="E1119" s="46"/>
      <c r="G1119" s="10"/>
      <c r="H1119" s="8"/>
    </row>
    <row r="1120" spans="1:8" ht="17.149999999999999" customHeight="1" x14ac:dyDescent="0.25">
      <c r="A1120" s="16"/>
      <c r="B1120" s="13"/>
      <c r="C1120" s="13"/>
      <c r="D1120" s="19"/>
      <c r="E1120" s="48"/>
      <c r="F1120" s="13"/>
      <c r="G1120" s="20"/>
      <c r="H1120" s="15"/>
    </row>
    <row r="1121" spans="1:8" ht="17.149999999999999" customHeight="1" x14ac:dyDescent="0.25">
      <c r="A1121" s="16"/>
      <c r="B1121" s="13"/>
      <c r="C1121" s="13"/>
      <c r="D1121" s="13"/>
      <c r="E1121" s="41"/>
      <c r="F1121" s="13"/>
      <c r="G1121" s="13"/>
      <c r="H1121" s="15"/>
    </row>
    <row r="1122" spans="1:8" ht="17.149999999999999" customHeight="1" thickBot="1" x14ac:dyDescent="0.35">
      <c r="A1122" s="5" t="s">
        <v>76</v>
      </c>
      <c r="B1122" s="2" t="s">
        <v>77</v>
      </c>
      <c r="C1122" s="2" t="s">
        <v>78</v>
      </c>
      <c r="D1122" s="21" t="s">
        <v>79</v>
      </c>
      <c r="E1122" s="42"/>
      <c r="F1122" s="2" t="s">
        <v>80</v>
      </c>
      <c r="G1122" s="5" t="s">
        <v>81</v>
      </c>
      <c r="H1122" s="6" t="s">
        <v>82</v>
      </c>
    </row>
    <row r="1123" spans="1:8" ht="17.149999999999999" customHeight="1" thickBot="1" x14ac:dyDescent="0.35">
      <c r="A1123" s="17">
        <v>185</v>
      </c>
      <c r="B1123" s="50"/>
      <c r="C1123" s="50"/>
      <c r="D1123" s="51"/>
      <c r="E1123" s="52"/>
      <c r="F1123" s="50"/>
      <c r="G1123" s="2" t="s">
        <v>83</v>
      </c>
      <c r="H1123" s="53"/>
    </row>
    <row r="1124" spans="1:8" ht="17.149999999999999" customHeight="1" thickBot="1" x14ac:dyDescent="0.35">
      <c r="A1124" s="1" t="s">
        <v>84</v>
      </c>
      <c r="B1124" s="38"/>
      <c r="C1124" s="38"/>
      <c r="D1124" s="38"/>
      <c r="E1124" s="43"/>
      <c r="F1124" s="34"/>
      <c r="G1124" s="21" t="s">
        <v>14</v>
      </c>
      <c r="H1124" s="54"/>
    </row>
    <row r="1125" spans="1:8" ht="17.149999999999999" customHeight="1" thickBot="1" x14ac:dyDescent="0.35">
      <c r="A1125" s="1"/>
      <c r="B1125" s="38"/>
      <c r="C1125" s="38"/>
      <c r="D1125" s="38"/>
      <c r="E1125" s="43"/>
      <c r="F1125" s="34"/>
      <c r="G1125" s="21" t="s">
        <v>15</v>
      </c>
      <c r="H1125" s="54"/>
    </row>
    <row r="1126" spans="1:8" ht="17.149999999999999" customHeight="1" thickBot="1" x14ac:dyDescent="0.35">
      <c r="A1126" s="1"/>
      <c r="B1126" s="38"/>
      <c r="C1126" s="38"/>
      <c r="D1126" s="38"/>
      <c r="E1126" s="43"/>
      <c r="F1126" s="34"/>
      <c r="G1126" s="21" t="s">
        <v>16</v>
      </c>
      <c r="H1126" s="54"/>
    </row>
    <row r="1127" spans="1:8" ht="17.149999999999999" customHeight="1" thickBot="1" x14ac:dyDescent="0.35">
      <c r="A1127" s="1"/>
      <c r="B1127" s="38"/>
      <c r="C1127" s="38"/>
      <c r="D1127" s="38"/>
      <c r="E1127" s="43"/>
      <c r="F1127" s="34"/>
      <c r="G1127" s="21" t="s">
        <v>85</v>
      </c>
      <c r="H1127" s="54"/>
    </row>
    <row r="1128" spans="1:8" ht="17.149999999999999" customHeight="1" thickBot="1" x14ac:dyDescent="0.35">
      <c r="A1128" s="5"/>
      <c r="B1128" s="38"/>
      <c r="C1128" s="38"/>
      <c r="D1128" s="38"/>
      <c r="E1128" s="43"/>
      <c r="F1128" s="34"/>
      <c r="G1128" t="s">
        <v>57</v>
      </c>
      <c r="H1128" s="54"/>
    </row>
    <row r="1129" spans="1:8" ht="17.149999999999999" customHeight="1" thickBot="1" x14ac:dyDescent="0.35">
      <c r="A1129" s="1"/>
      <c r="B1129" s="39"/>
      <c r="C1129" s="39"/>
      <c r="D1129" s="39"/>
      <c r="E1129" s="44"/>
      <c r="F1129" s="37"/>
      <c r="G1129" s="30" t="s">
        <v>86</v>
      </c>
      <c r="H1129" s="28">
        <f>SUM(H1123:H1128)</f>
        <v>0</v>
      </c>
    </row>
    <row r="1130" spans="1:8" ht="17.149999999999999" customHeight="1" x14ac:dyDescent="0.25">
      <c r="A1130" s="1"/>
      <c r="B1130" s="7" t="s">
        <v>87</v>
      </c>
      <c r="H1130" s="8"/>
    </row>
    <row r="1131" spans="1:8" ht="17.149999999999999" customHeight="1" x14ac:dyDescent="0.25">
      <c r="A1131" s="1"/>
      <c r="B1131" t="s">
        <v>88</v>
      </c>
      <c r="H1131" s="8"/>
    </row>
    <row r="1132" spans="1:8" ht="17.149999999999999" customHeight="1" x14ac:dyDescent="0.35">
      <c r="A1132" s="1"/>
      <c r="B1132" s="24" t="s">
        <v>89</v>
      </c>
      <c r="E1132" s="45" t="str">
        <f>+'Budget Information'!$B$2</f>
        <v>Type your Community's name here</v>
      </c>
      <c r="H1132" s="23"/>
    </row>
    <row r="1133" spans="1:8" ht="17.149999999999999" customHeight="1" x14ac:dyDescent="0.25">
      <c r="A1133" s="1"/>
      <c r="D1133" s="9" t="s">
        <v>90</v>
      </c>
      <c r="E1133" s="46"/>
      <c r="G1133" s="10"/>
      <c r="H1133" s="8"/>
    </row>
    <row r="1134" spans="1:8" ht="17.149999999999999" customHeight="1" x14ac:dyDescent="0.25">
      <c r="A1134" s="18" t="s">
        <v>94</v>
      </c>
      <c r="B1134" s="11" t="s">
        <v>91</v>
      </c>
      <c r="C1134" s="11" t="s">
        <v>91</v>
      </c>
      <c r="D1134" s="11" t="s">
        <v>92</v>
      </c>
      <c r="E1134" s="47"/>
      <c r="F1134" s="11" t="s">
        <v>91</v>
      </c>
      <c r="G1134" s="11" t="s">
        <v>93</v>
      </c>
      <c r="H1134" s="12"/>
    </row>
    <row r="1135" spans="1:8" ht="17.149999999999999" customHeight="1" thickBot="1" x14ac:dyDescent="0.35">
      <c r="A1135" s="5" t="s">
        <v>76</v>
      </c>
      <c r="B1135" s="2" t="s">
        <v>77</v>
      </c>
      <c r="C1135" s="2" t="s">
        <v>78</v>
      </c>
      <c r="D1135" s="21" t="s">
        <v>79</v>
      </c>
      <c r="E1135" s="42"/>
      <c r="F1135" s="2" t="s">
        <v>80</v>
      </c>
      <c r="G1135" s="5" t="s">
        <v>81</v>
      </c>
      <c r="H1135" s="6" t="s">
        <v>82</v>
      </c>
    </row>
    <row r="1136" spans="1:8" ht="17.149999999999999" customHeight="1" thickBot="1" x14ac:dyDescent="0.35">
      <c r="A1136" s="17">
        <v>186</v>
      </c>
      <c r="B1136" s="50"/>
      <c r="C1136" s="50"/>
      <c r="D1136" s="51"/>
      <c r="E1136" s="52"/>
      <c r="F1136" s="50"/>
      <c r="G1136" s="2" t="s">
        <v>83</v>
      </c>
      <c r="H1136" s="53"/>
    </row>
    <row r="1137" spans="1:8" ht="17.149999999999999" customHeight="1" thickBot="1" x14ac:dyDescent="0.35">
      <c r="A1137" s="1" t="s">
        <v>84</v>
      </c>
      <c r="B1137" s="38"/>
      <c r="C1137" s="38"/>
      <c r="D1137" s="38"/>
      <c r="E1137" s="43"/>
      <c r="F1137" s="34"/>
      <c r="G1137" s="21" t="s">
        <v>14</v>
      </c>
      <c r="H1137" s="54"/>
    </row>
    <row r="1138" spans="1:8" ht="17.149999999999999" customHeight="1" thickBot="1" x14ac:dyDescent="0.35">
      <c r="A1138" s="1"/>
      <c r="B1138" s="38"/>
      <c r="C1138" s="38"/>
      <c r="D1138" s="38"/>
      <c r="E1138" s="43"/>
      <c r="F1138" s="36"/>
      <c r="G1138" s="21" t="s">
        <v>15</v>
      </c>
      <c r="H1138" s="54"/>
    </row>
    <row r="1139" spans="1:8" ht="17.149999999999999" customHeight="1" thickBot="1" x14ac:dyDescent="0.35">
      <c r="A1139" s="1"/>
      <c r="B1139" s="38"/>
      <c r="C1139" s="38"/>
      <c r="D1139" s="38"/>
      <c r="E1139" s="43"/>
      <c r="F1139" s="34"/>
      <c r="G1139" s="21" t="s">
        <v>16</v>
      </c>
      <c r="H1139" s="54"/>
    </row>
    <row r="1140" spans="1:8" ht="17.149999999999999" customHeight="1" thickBot="1" x14ac:dyDescent="0.35">
      <c r="A1140" s="1"/>
      <c r="B1140" s="38"/>
      <c r="C1140" s="38"/>
      <c r="D1140" s="38"/>
      <c r="E1140" s="43"/>
      <c r="F1140" s="34"/>
      <c r="G1140" s="21" t="s">
        <v>85</v>
      </c>
      <c r="H1140" s="54"/>
    </row>
    <row r="1141" spans="1:8" ht="17.149999999999999" customHeight="1" thickBot="1" x14ac:dyDescent="0.35">
      <c r="A1141" s="5"/>
      <c r="B1141" s="38"/>
      <c r="C1141" s="38"/>
      <c r="D1141" s="38"/>
      <c r="E1141" s="43"/>
      <c r="F1141" s="34"/>
      <c r="G1141" t="s">
        <v>57</v>
      </c>
      <c r="H1141" s="54"/>
    </row>
    <row r="1142" spans="1:8" ht="17.149999999999999" customHeight="1" thickBot="1" x14ac:dyDescent="0.35">
      <c r="A1142" s="1"/>
      <c r="B1142" s="39"/>
      <c r="C1142" s="39"/>
      <c r="D1142" s="39"/>
      <c r="E1142" s="44"/>
      <c r="F1142" s="37"/>
      <c r="G1142" s="30" t="s">
        <v>86</v>
      </c>
      <c r="H1142" s="28">
        <f>SUM(H1136:H1141)</f>
        <v>0</v>
      </c>
    </row>
    <row r="1143" spans="1:8" ht="17.149999999999999" customHeight="1" x14ac:dyDescent="0.25">
      <c r="A1143" s="1"/>
      <c r="B1143" s="7" t="s">
        <v>87</v>
      </c>
      <c r="H1143" s="8"/>
    </row>
    <row r="1144" spans="1:8" ht="17.149999999999999" customHeight="1" x14ac:dyDescent="0.25">
      <c r="A1144" s="1"/>
      <c r="B1144" t="s">
        <v>88</v>
      </c>
      <c r="H1144" s="8"/>
    </row>
    <row r="1145" spans="1:8" ht="17.149999999999999" customHeight="1" x14ac:dyDescent="0.35">
      <c r="A1145" s="1"/>
      <c r="B1145" s="24" t="s">
        <v>89</v>
      </c>
      <c r="E1145" s="45" t="str">
        <f>+'Budget Information'!$B$2</f>
        <v>Type your Community's name here</v>
      </c>
      <c r="H1145" s="23"/>
    </row>
    <row r="1146" spans="1:8" ht="17.149999999999999" customHeight="1" x14ac:dyDescent="0.25">
      <c r="A1146" s="1"/>
      <c r="D1146" s="9" t="s">
        <v>90</v>
      </c>
      <c r="E1146" s="46"/>
      <c r="G1146" s="10"/>
      <c r="H1146" s="8"/>
    </row>
    <row r="1147" spans="1:8" ht="17.149999999999999" customHeight="1" x14ac:dyDescent="0.25">
      <c r="A1147" s="18"/>
      <c r="B1147" s="13"/>
      <c r="C1147" s="13"/>
      <c r="D1147" s="13"/>
      <c r="E1147" s="41"/>
      <c r="F1147" s="13"/>
      <c r="G1147" s="13"/>
      <c r="H1147" s="14"/>
    </row>
    <row r="1148" spans="1:8" ht="17.149999999999999" customHeight="1" thickBot="1" x14ac:dyDescent="0.35">
      <c r="A1148" s="5" t="s">
        <v>76</v>
      </c>
      <c r="B1148" s="2" t="s">
        <v>77</v>
      </c>
      <c r="C1148" s="2" t="s">
        <v>78</v>
      </c>
      <c r="D1148" s="21" t="s">
        <v>79</v>
      </c>
      <c r="E1148" s="42"/>
      <c r="F1148" s="2" t="s">
        <v>80</v>
      </c>
      <c r="G1148" s="5" t="s">
        <v>81</v>
      </c>
      <c r="H1148" s="6" t="s">
        <v>82</v>
      </c>
    </row>
    <row r="1149" spans="1:8" ht="17.149999999999999" customHeight="1" thickBot="1" x14ac:dyDescent="0.35">
      <c r="A1149" s="17">
        <v>187</v>
      </c>
      <c r="B1149" s="50"/>
      <c r="C1149" s="50"/>
      <c r="D1149" s="51"/>
      <c r="E1149" s="52"/>
      <c r="F1149" s="50"/>
      <c r="G1149" s="2" t="s">
        <v>83</v>
      </c>
      <c r="H1149" s="53"/>
    </row>
    <row r="1150" spans="1:8" ht="17.149999999999999" customHeight="1" thickBot="1" x14ac:dyDescent="0.35">
      <c r="A1150" s="1" t="s">
        <v>84</v>
      </c>
      <c r="B1150" s="38"/>
      <c r="C1150" s="38"/>
      <c r="D1150" s="38"/>
      <c r="E1150" s="43"/>
      <c r="F1150" s="34"/>
      <c r="G1150" s="21" t="s">
        <v>14</v>
      </c>
      <c r="H1150" s="54"/>
    </row>
    <row r="1151" spans="1:8" ht="17.149999999999999" customHeight="1" thickBot="1" x14ac:dyDescent="0.35">
      <c r="A1151" s="1"/>
      <c r="B1151" s="38"/>
      <c r="C1151" s="38"/>
      <c r="D1151" s="38"/>
      <c r="E1151" s="43"/>
      <c r="F1151" s="36"/>
      <c r="G1151" s="21" t="s">
        <v>15</v>
      </c>
      <c r="H1151" s="54"/>
    </row>
    <row r="1152" spans="1:8" ht="17.149999999999999" customHeight="1" thickBot="1" x14ac:dyDescent="0.35">
      <c r="A1152" s="1"/>
      <c r="B1152" s="38"/>
      <c r="C1152" s="38"/>
      <c r="D1152" s="38"/>
      <c r="E1152" s="43"/>
      <c r="F1152" s="34"/>
      <c r="G1152" s="21" t="s">
        <v>16</v>
      </c>
      <c r="H1152" s="54"/>
    </row>
    <row r="1153" spans="1:8" ht="17.149999999999999" customHeight="1" thickBot="1" x14ac:dyDescent="0.35">
      <c r="A1153" s="1"/>
      <c r="B1153" s="38"/>
      <c r="C1153" s="38"/>
      <c r="D1153" s="38"/>
      <c r="E1153" s="43"/>
      <c r="F1153" s="34"/>
      <c r="G1153" s="21" t="s">
        <v>85</v>
      </c>
      <c r="H1153" s="54"/>
    </row>
    <row r="1154" spans="1:8" ht="17.149999999999999" customHeight="1" thickBot="1" x14ac:dyDescent="0.35">
      <c r="A1154" s="5"/>
      <c r="B1154" s="38"/>
      <c r="C1154" s="38"/>
      <c r="D1154" s="38"/>
      <c r="E1154" s="43"/>
      <c r="F1154" s="34"/>
      <c r="G1154" t="s">
        <v>57</v>
      </c>
      <c r="H1154" s="54"/>
    </row>
    <row r="1155" spans="1:8" ht="17.149999999999999" customHeight="1" thickBot="1" x14ac:dyDescent="0.35">
      <c r="A1155" s="1"/>
      <c r="B1155" s="39"/>
      <c r="C1155" s="39"/>
      <c r="D1155" s="39"/>
      <c r="E1155" s="44"/>
      <c r="F1155" s="37"/>
      <c r="G1155" s="30" t="s">
        <v>86</v>
      </c>
      <c r="H1155" s="28">
        <f>SUM(H1149:H1154)</f>
        <v>0</v>
      </c>
    </row>
    <row r="1156" spans="1:8" ht="17.149999999999999" customHeight="1" x14ac:dyDescent="0.25">
      <c r="A1156" s="1"/>
      <c r="B1156" s="7" t="s">
        <v>87</v>
      </c>
      <c r="H1156" s="8"/>
    </row>
    <row r="1157" spans="1:8" ht="17.149999999999999" customHeight="1" x14ac:dyDescent="0.25">
      <c r="A1157" s="1"/>
      <c r="B1157" t="s">
        <v>88</v>
      </c>
      <c r="H1157" s="8"/>
    </row>
    <row r="1158" spans="1:8" ht="17.149999999999999" customHeight="1" x14ac:dyDescent="0.35">
      <c r="A1158" s="1"/>
      <c r="B1158" s="24" t="s">
        <v>89</v>
      </c>
      <c r="E1158" s="45" t="str">
        <f>+'Budget Information'!$B$2</f>
        <v>Type your Community's name here</v>
      </c>
      <c r="H1158" s="23"/>
    </row>
    <row r="1159" spans="1:8" ht="17.149999999999999" customHeight="1" x14ac:dyDescent="0.25">
      <c r="A1159" s="1"/>
      <c r="D1159" s="9" t="s">
        <v>90</v>
      </c>
      <c r="E1159" s="46"/>
      <c r="G1159" s="10"/>
      <c r="H1159" s="8"/>
    </row>
    <row r="1160" spans="1:8" ht="17.149999999999999" customHeight="1" x14ac:dyDescent="0.25">
      <c r="A1160" s="16"/>
      <c r="B1160" s="13"/>
      <c r="C1160" s="13"/>
      <c r="D1160" s="19"/>
      <c r="E1160" s="48"/>
      <c r="F1160" s="13"/>
      <c r="G1160" s="20"/>
      <c r="H1160" s="15"/>
    </row>
    <row r="1161" spans="1:8" ht="17.149999999999999" customHeight="1" x14ac:dyDescent="0.25">
      <c r="A1161" s="16"/>
      <c r="B1161" s="13"/>
      <c r="C1161" s="13"/>
      <c r="D1161" s="13"/>
      <c r="E1161" s="41"/>
      <c r="F1161" s="13"/>
      <c r="G1161" s="13"/>
      <c r="H1161" s="15"/>
    </row>
    <row r="1162" spans="1:8" ht="17.149999999999999" customHeight="1" thickBot="1" x14ac:dyDescent="0.35">
      <c r="A1162" s="5" t="s">
        <v>76</v>
      </c>
      <c r="B1162" s="2" t="s">
        <v>77</v>
      </c>
      <c r="C1162" s="2" t="s">
        <v>78</v>
      </c>
      <c r="D1162" s="21" t="s">
        <v>79</v>
      </c>
      <c r="E1162" s="42"/>
      <c r="F1162" s="2" t="s">
        <v>80</v>
      </c>
      <c r="G1162" s="5" t="s">
        <v>81</v>
      </c>
      <c r="H1162" s="6" t="s">
        <v>82</v>
      </c>
    </row>
    <row r="1163" spans="1:8" ht="17.149999999999999" customHeight="1" thickBot="1" x14ac:dyDescent="0.35">
      <c r="A1163" s="17">
        <v>188</v>
      </c>
      <c r="B1163" s="50"/>
      <c r="C1163" s="50"/>
      <c r="D1163" s="51"/>
      <c r="E1163" s="52"/>
      <c r="F1163" s="50"/>
      <c r="G1163" s="2" t="s">
        <v>83</v>
      </c>
      <c r="H1163" s="53"/>
    </row>
    <row r="1164" spans="1:8" ht="17.149999999999999" customHeight="1" thickBot="1" x14ac:dyDescent="0.35">
      <c r="A1164" s="1" t="s">
        <v>84</v>
      </c>
      <c r="B1164" s="38"/>
      <c r="C1164" s="38"/>
      <c r="D1164" s="38"/>
      <c r="E1164" s="43"/>
      <c r="F1164" s="34"/>
      <c r="G1164" s="21" t="s">
        <v>14</v>
      </c>
      <c r="H1164" s="54"/>
    </row>
    <row r="1165" spans="1:8" ht="17.149999999999999" customHeight="1" thickBot="1" x14ac:dyDescent="0.35">
      <c r="A1165" s="1"/>
      <c r="B1165" s="38"/>
      <c r="C1165" s="38"/>
      <c r="D1165" s="38"/>
      <c r="E1165" s="43"/>
      <c r="F1165" s="34"/>
      <c r="G1165" s="21" t="s">
        <v>15</v>
      </c>
      <c r="H1165" s="54"/>
    </row>
    <row r="1166" spans="1:8" ht="17.149999999999999" customHeight="1" thickBot="1" x14ac:dyDescent="0.35">
      <c r="A1166" s="1"/>
      <c r="B1166" s="38"/>
      <c r="C1166" s="38"/>
      <c r="D1166" s="38"/>
      <c r="E1166" s="43"/>
      <c r="F1166" s="34"/>
      <c r="G1166" s="21" t="s">
        <v>16</v>
      </c>
      <c r="H1166" s="54"/>
    </row>
    <row r="1167" spans="1:8" ht="17.149999999999999" customHeight="1" thickBot="1" x14ac:dyDescent="0.35">
      <c r="A1167" s="1"/>
      <c r="B1167" s="38"/>
      <c r="C1167" s="38"/>
      <c r="D1167" s="38"/>
      <c r="E1167" s="43"/>
      <c r="F1167" s="34"/>
      <c r="G1167" s="21" t="s">
        <v>85</v>
      </c>
      <c r="H1167" s="54"/>
    </row>
    <row r="1168" spans="1:8" ht="17.149999999999999" customHeight="1" thickBot="1" x14ac:dyDescent="0.35">
      <c r="A1168" s="5"/>
      <c r="B1168" s="38"/>
      <c r="C1168" s="38"/>
      <c r="D1168" s="38"/>
      <c r="E1168" s="43"/>
      <c r="F1168" s="34"/>
      <c r="G1168" t="s">
        <v>57</v>
      </c>
      <c r="H1168" s="54"/>
    </row>
    <row r="1169" spans="1:8" ht="17.149999999999999" customHeight="1" thickBot="1" x14ac:dyDescent="0.35">
      <c r="A1169" s="1"/>
      <c r="B1169" s="39"/>
      <c r="C1169" s="39"/>
      <c r="D1169" s="39"/>
      <c r="E1169" s="44"/>
      <c r="F1169" s="37"/>
      <c r="G1169" s="30" t="s">
        <v>86</v>
      </c>
      <c r="H1169" s="28">
        <f>SUM(H1163:H1168)</f>
        <v>0</v>
      </c>
    </row>
    <row r="1170" spans="1:8" ht="17.149999999999999" customHeight="1" x14ac:dyDescent="0.25">
      <c r="A1170" s="1"/>
      <c r="B1170" s="7" t="s">
        <v>87</v>
      </c>
      <c r="H1170" s="8"/>
    </row>
    <row r="1171" spans="1:8" ht="17.149999999999999" customHeight="1" x14ac:dyDescent="0.25">
      <c r="A1171" s="1"/>
      <c r="B1171" t="s">
        <v>88</v>
      </c>
      <c r="H1171" s="8"/>
    </row>
    <row r="1172" spans="1:8" ht="17.149999999999999" customHeight="1" x14ac:dyDescent="0.35">
      <c r="A1172" s="1"/>
      <c r="B1172" s="24" t="s">
        <v>89</v>
      </c>
      <c r="E1172" s="45" t="str">
        <f>+'Budget Information'!$B$2</f>
        <v>Type your Community's name here</v>
      </c>
      <c r="H1172" s="23"/>
    </row>
    <row r="1173" spans="1:8" ht="17.149999999999999" customHeight="1" x14ac:dyDescent="0.25">
      <c r="A1173" s="1"/>
      <c r="D1173" s="9" t="s">
        <v>90</v>
      </c>
      <c r="E1173" s="46"/>
      <c r="G1173" s="10"/>
      <c r="H1173" s="8"/>
    </row>
    <row r="1174" spans="1:8" ht="17.149999999999999" customHeight="1" x14ac:dyDescent="0.25">
      <c r="A1174" s="16"/>
      <c r="B1174" s="11" t="s">
        <v>91</v>
      </c>
      <c r="C1174" s="11" t="s">
        <v>91</v>
      </c>
      <c r="D1174" s="11" t="s">
        <v>92</v>
      </c>
      <c r="E1174" s="47"/>
      <c r="F1174" s="11" t="s">
        <v>91</v>
      </c>
      <c r="G1174" s="11" t="s">
        <v>93</v>
      </c>
      <c r="H1174" s="12"/>
    </row>
    <row r="1175" spans="1:8" ht="17.149999999999999" customHeight="1" thickBot="1" x14ac:dyDescent="0.35">
      <c r="A1175" s="5" t="s">
        <v>76</v>
      </c>
      <c r="B1175" s="2" t="s">
        <v>77</v>
      </c>
      <c r="C1175" s="2" t="s">
        <v>78</v>
      </c>
      <c r="D1175" s="21" t="s">
        <v>79</v>
      </c>
      <c r="E1175" s="42"/>
      <c r="F1175" s="2" t="s">
        <v>80</v>
      </c>
      <c r="G1175" s="5" t="s">
        <v>81</v>
      </c>
      <c r="H1175" s="6" t="s">
        <v>82</v>
      </c>
    </row>
    <row r="1176" spans="1:8" ht="17.149999999999999" customHeight="1" thickBot="1" x14ac:dyDescent="0.35">
      <c r="A1176" s="17">
        <v>189</v>
      </c>
      <c r="B1176" s="50"/>
      <c r="C1176" s="50"/>
      <c r="D1176" s="51"/>
      <c r="E1176" s="52"/>
      <c r="F1176" s="50"/>
      <c r="G1176" s="2" t="s">
        <v>83</v>
      </c>
      <c r="H1176" s="53"/>
    </row>
    <row r="1177" spans="1:8" ht="17.149999999999999" customHeight="1" thickBot="1" x14ac:dyDescent="0.35">
      <c r="A1177" s="1" t="s">
        <v>84</v>
      </c>
      <c r="B1177" s="38"/>
      <c r="C1177" s="38"/>
      <c r="D1177" s="38"/>
      <c r="E1177" s="43"/>
      <c r="F1177" s="34"/>
      <c r="G1177" s="21" t="s">
        <v>14</v>
      </c>
      <c r="H1177" s="54"/>
    </row>
    <row r="1178" spans="1:8" ht="17.149999999999999" customHeight="1" thickBot="1" x14ac:dyDescent="0.35">
      <c r="A1178" s="1"/>
      <c r="B1178" s="38"/>
      <c r="C1178" s="38"/>
      <c r="D1178" s="38"/>
      <c r="E1178" s="43"/>
      <c r="F1178" s="34"/>
      <c r="G1178" s="21" t="s">
        <v>15</v>
      </c>
      <c r="H1178" s="54"/>
    </row>
    <row r="1179" spans="1:8" ht="17.149999999999999" customHeight="1" thickBot="1" x14ac:dyDescent="0.35">
      <c r="A1179" s="1"/>
      <c r="B1179" s="38"/>
      <c r="C1179" s="38"/>
      <c r="D1179" s="38"/>
      <c r="E1179" s="43"/>
      <c r="F1179" s="34"/>
      <c r="G1179" s="21" t="s">
        <v>16</v>
      </c>
      <c r="H1179" s="54"/>
    </row>
    <row r="1180" spans="1:8" ht="17.149999999999999" customHeight="1" thickBot="1" x14ac:dyDescent="0.35">
      <c r="A1180" s="1"/>
      <c r="B1180" s="38"/>
      <c r="C1180" s="38"/>
      <c r="D1180" s="38"/>
      <c r="E1180" s="43"/>
      <c r="F1180" s="34"/>
      <c r="G1180" s="21" t="s">
        <v>85</v>
      </c>
      <c r="H1180" s="54"/>
    </row>
    <row r="1181" spans="1:8" ht="17.149999999999999" customHeight="1" thickBot="1" x14ac:dyDescent="0.35">
      <c r="A1181" s="5"/>
      <c r="B1181" s="38"/>
      <c r="C1181" s="38"/>
      <c r="D1181" s="38"/>
      <c r="E1181" s="43"/>
      <c r="F1181" s="34"/>
      <c r="G1181" t="s">
        <v>57</v>
      </c>
      <c r="H1181" s="54"/>
    </row>
    <row r="1182" spans="1:8" ht="17.149999999999999" customHeight="1" thickBot="1" x14ac:dyDescent="0.35">
      <c r="A1182" s="1"/>
      <c r="B1182" s="39"/>
      <c r="C1182" s="39"/>
      <c r="D1182" s="39"/>
      <c r="E1182" s="44"/>
      <c r="F1182" s="37"/>
      <c r="G1182" s="30" t="s">
        <v>86</v>
      </c>
      <c r="H1182" s="28">
        <f>SUM(H1176:H1181)</f>
        <v>0</v>
      </c>
    </row>
    <row r="1183" spans="1:8" ht="17.149999999999999" customHeight="1" x14ac:dyDescent="0.25">
      <c r="A1183" s="1"/>
      <c r="B1183" s="7" t="s">
        <v>87</v>
      </c>
      <c r="H1183" s="8"/>
    </row>
    <row r="1184" spans="1:8" ht="17.149999999999999" customHeight="1" x14ac:dyDescent="0.25">
      <c r="A1184" s="1"/>
      <c r="B1184" t="s">
        <v>88</v>
      </c>
      <c r="H1184" s="8"/>
    </row>
    <row r="1185" spans="1:8" ht="17.149999999999999" customHeight="1" x14ac:dyDescent="0.35">
      <c r="A1185" s="1"/>
      <c r="B1185" s="24" t="s">
        <v>89</v>
      </c>
      <c r="E1185" s="45" t="str">
        <f>+'Budget Information'!$B$2</f>
        <v>Type your Community's name here</v>
      </c>
      <c r="H1185" s="23"/>
    </row>
    <row r="1186" spans="1:8" ht="17.149999999999999" customHeight="1" x14ac:dyDescent="0.25">
      <c r="A1186" s="1"/>
      <c r="D1186" s="9" t="s">
        <v>90</v>
      </c>
      <c r="E1186" s="46"/>
      <c r="G1186" s="10"/>
      <c r="H1186" s="8"/>
    </row>
    <row r="1187" spans="1:8" ht="17.149999999999999" customHeight="1" x14ac:dyDescent="0.25">
      <c r="A1187" s="18" t="s">
        <v>94</v>
      </c>
      <c r="B1187" s="13"/>
      <c r="C1187" s="13"/>
      <c r="D1187" s="13"/>
      <c r="E1187" s="41"/>
      <c r="F1187" s="13"/>
      <c r="G1187" s="13"/>
      <c r="H1187" s="14"/>
    </row>
    <row r="1188" spans="1:8" ht="17.149999999999999" customHeight="1" thickBot="1" x14ac:dyDescent="0.35">
      <c r="A1188" s="5" t="s">
        <v>76</v>
      </c>
      <c r="B1188" s="2" t="s">
        <v>77</v>
      </c>
      <c r="C1188" s="2" t="s">
        <v>78</v>
      </c>
      <c r="D1188" s="21" t="s">
        <v>79</v>
      </c>
      <c r="E1188" s="42"/>
      <c r="F1188" s="2" t="s">
        <v>80</v>
      </c>
      <c r="G1188" s="5" t="s">
        <v>81</v>
      </c>
      <c r="H1188" s="6" t="s">
        <v>82</v>
      </c>
    </row>
    <row r="1189" spans="1:8" ht="17.149999999999999" customHeight="1" thickBot="1" x14ac:dyDescent="0.35">
      <c r="A1189" s="17">
        <v>190</v>
      </c>
      <c r="B1189" s="50"/>
      <c r="C1189" s="50"/>
      <c r="D1189" s="51"/>
      <c r="E1189" s="52"/>
      <c r="F1189" s="50"/>
      <c r="G1189" s="2" t="s">
        <v>83</v>
      </c>
      <c r="H1189" s="53"/>
    </row>
    <row r="1190" spans="1:8" ht="17.149999999999999" customHeight="1" thickBot="1" x14ac:dyDescent="0.35">
      <c r="A1190" s="1" t="s">
        <v>84</v>
      </c>
      <c r="B1190" s="38"/>
      <c r="C1190" s="38"/>
      <c r="D1190" s="38"/>
      <c r="E1190" s="43"/>
      <c r="F1190" s="34"/>
      <c r="G1190" s="21" t="s">
        <v>14</v>
      </c>
      <c r="H1190" s="54"/>
    </row>
    <row r="1191" spans="1:8" ht="17.149999999999999" customHeight="1" thickBot="1" x14ac:dyDescent="0.35">
      <c r="A1191" s="1"/>
      <c r="B1191" s="38"/>
      <c r="C1191" s="38"/>
      <c r="D1191" s="38"/>
      <c r="E1191" s="43"/>
      <c r="F1191" s="34"/>
      <c r="G1191" s="21" t="s">
        <v>15</v>
      </c>
      <c r="H1191" s="54"/>
    </row>
    <row r="1192" spans="1:8" ht="17.149999999999999" customHeight="1" thickBot="1" x14ac:dyDescent="0.35">
      <c r="A1192" s="1"/>
      <c r="B1192" s="38"/>
      <c r="C1192" s="38"/>
      <c r="D1192" s="38"/>
      <c r="E1192" s="43"/>
      <c r="F1192" s="34"/>
      <c r="G1192" s="21" t="s">
        <v>16</v>
      </c>
      <c r="H1192" s="54"/>
    </row>
    <row r="1193" spans="1:8" ht="17.149999999999999" customHeight="1" thickBot="1" x14ac:dyDescent="0.35">
      <c r="A1193" s="1"/>
      <c r="B1193" s="38"/>
      <c r="C1193" s="38"/>
      <c r="D1193" s="38"/>
      <c r="E1193" s="43"/>
      <c r="F1193" s="34"/>
      <c r="G1193" s="21" t="s">
        <v>85</v>
      </c>
      <c r="H1193" s="54"/>
    </row>
    <row r="1194" spans="1:8" ht="17.149999999999999" customHeight="1" thickBot="1" x14ac:dyDescent="0.35">
      <c r="A1194" s="5"/>
      <c r="B1194" s="38"/>
      <c r="C1194" s="38"/>
      <c r="D1194" s="38"/>
      <c r="E1194" s="43"/>
      <c r="F1194" s="34"/>
      <c r="G1194" t="s">
        <v>57</v>
      </c>
      <c r="H1194" s="54"/>
    </row>
    <row r="1195" spans="1:8" ht="17.149999999999999" customHeight="1" thickBot="1" x14ac:dyDescent="0.35">
      <c r="A1195" s="1"/>
      <c r="B1195" s="39"/>
      <c r="C1195" s="39"/>
      <c r="D1195" s="39"/>
      <c r="E1195" s="44"/>
      <c r="F1195" s="37"/>
      <c r="G1195" s="30" t="s">
        <v>86</v>
      </c>
      <c r="H1195" s="28">
        <f>SUM(H1189:H1194)</f>
        <v>0</v>
      </c>
    </row>
    <row r="1196" spans="1:8" ht="17.149999999999999" customHeight="1" x14ac:dyDescent="0.25">
      <c r="A1196" s="1"/>
      <c r="B1196" s="7" t="s">
        <v>87</v>
      </c>
      <c r="H1196" s="8"/>
    </row>
    <row r="1197" spans="1:8" ht="17.149999999999999" customHeight="1" x14ac:dyDescent="0.25">
      <c r="A1197" s="1"/>
      <c r="B1197" t="s">
        <v>88</v>
      </c>
      <c r="H1197" s="8"/>
    </row>
    <row r="1198" spans="1:8" ht="17.149999999999999" customHeight="1" x14ac:dyDescent="0.35">
      <c r="A1198" s="1"/>
      <c r="B1198" s="24" t="s">
        <v>89</v>
      </c>
      <c r="E1198" s="45" t="str">
        <f>+'Budget Information'!$B$2</f>
        <v>Type your Community's name here</v>
      </c>
      <c r="H1198" s="23"/>
    </row>
    <row r="1199" spans="1:8" ht="17.149999999999999" customHeight="1" x14ac:dyDescent="0.25">
      <c r="A1199" s="1"/>
      <c r="D1199" s="9" t="s">
        <v>90</v>
      </c>
      <c r="E1199" s="46"/>
      <c r="G1199" s="10"/>
      <c r="H1199" s="8"/>
    </row>
    <row r="1200" spans="1:8" ht="17.149999999999999" customHeight="1" x14ac:dyDescent="0.25">
      <c r="A1200" s="16"/>
      <c r="B1200" s="13"/>
      <c r="C1200" s="13"/>
      <c r="D1200" s="19"/>
      <c r="E1200" s="48"/>
      <c r="F1200" s="13"/>
      <c r="G1200" s="20"/>
      <c r="H1200" s="15"/>
    </row>
    <row r="1201" spans="1:8" ht="17.149999999999999" customHeight="1" x14ac:dyDescent="0.25">
      <c r="A1201" s="18"/>
      <c r="B1201" s="13"/>
      <c r="C1201" s="13"/>
      <c r="D1201" s="13"/>
      <c r="E1201" s="41"/>
      <c r="F1201" s="13"/>
      <c r="G1201" s="13"/>
      <c r="H1201" s="15"/>
    </row>
    <row r="1202" spans="1:8" ht="17.149999999999999" customHeight="1" thickBot="1" x14ac:dyDescent="0.35">
      <c r="A1202" s="5" t="s">
        <v>76</v>
      </c>
      <c r="B1202" s="2" t="s">
        <v>77</v>
      </c>
      <c r="C1202" s="2" t="s">
        <v>78</v>
      </c>
      <c r="D1202" s="21" t="s">
        <v>79</v>
      </c>
      <c r="E1202" s="42"/>
      <c r="F1202" s="2" t="s">
        <v>80</v>
      </c>
      <c r="G1202" s="5" t="s">
        <v>81</v>
      </c>
      <c r="H1202" s="6" t="s">
        <v>82</v>
      </c>
    </row>
    <row r="1203" spans="1:8" ht="17.149999999999999" customHeight="1" thickBot="1" x14ac:dyDescent="0.35">
      <c r="A1203" s="17">
        <v>191</v>
      </c>
      <c r="B1203" s="50"/>
      <c r="C1203" s="50"/>
      <c r="D1203" s="51"/>
      <c r="E1203" s="52"/>
      <c r="F1203" s="50"/>
      <c r="G1203" s="2" t="s">
        <v>83</v>
      </c>
      <c r="H1203" s="53"/>
    </row>
    <row r="1204" spans="1:8" ht="17.149999999999999" customHeight="1" thickBot="1" x14ac:dyDescent="0.35">
      <c r="A1204" s="1" t="s">
        <v>84</v>
      </c>
      <c r="B1204" s="38"/>
      <c r="C1204" s="38"/>
      <c r="D1204" s="38"/>
      <c r="E1204" s="43"/>
      <c r="F1204" s="34"/>
      <c r="G1204" s="21" t="s">
        <v>14</v>
      </c>
      <c r="H1204" s="54"/>
    </row>
    <row r="1205" spans="1:8" ht="17.149999999999999" customHeight="1" thickBot="1" x14ac:dyDescent="0.35">
      <c r="A1205" s="1"/>
      <c r="B1205" s="38"/>
      <c r="C1205" s="38"/>
      <c r="D1205" s="38"/>
      <c r="E1205" s="43"/>
      <c r="F1205" s="34"/>
      <c r="G1205" s="21" t="s">
        <v>15</v>
      </c>
      <c r="H1205" s="54"/>
    </row>
    <row r="1206" spans="1:8" ht="17.149999999999999" customHeight="1" thickBot="1" x14ac:dyDescent="0.35">
      <c r="A1206" s="1"/>
      <c r="B1206" s="38"/>
      <c r="C1206" s="38"/>
      <c r="D1206" s="38"/>
      <c r="E1206" s="43"/>
      <c r="F1206" s="34"/>
      <c r="G1206" s="21" t="s">
        <v>16</v>
      </c>
      <c r="H1206" s="54"/>
    </row>
    <row r="1207" spans="1:8" ht="17.149999999999999" customHeight="1" thickBot="1" x14ac:dyDescent="0.35">
      <c r="A1207" s="1"/>
      <c r="B1207" s="38"/>
      <c r="C1207" s="38"/>
      <c r="D1207" s="38"/>
      <c r="E1207" s="43"/>
      <c r="F1207" s="34"/>
      <c r="G1207" s="21" t="s">
        <v>85</v>
      </c>
      <c r="H1207" s="54"/>
    </row>
    <row r="1208" spans="1:8" ht="17.149999999999999" customHeight="1" thickBot="1" x14ac:dyDescent="0.35">
      <c r="A1208" s="5"/>
      <c r="B1208" s="38"/>
      <c r="C1208" s="38"/>
      <c r="D1208" s="38"/>
      <c r="E1208" s="43"/>
      <c r="F1208" s="36"/>
      <c r="G1208" t="s">
        <v>57</v>
      </c>
      <c r="H1208" s="54"/>
    </row>
    <row r="1209" spans="1:8" ht="17.149999999999999" customHeight="1" thickBot="1" x14ac:dyDescent="0.35">
      <c r="A1209" s="1"/>
      <c r="B1209" s="39"/>
      <c r="C1209" s="39"/>
      <c r="D1209" s="39"/>
      <c r="E1209" s="44"/>
      <c r="F1209" s="37"/>
      <c r="G1209" s="30" t="s">
        <v>86</v>
      </c>
      <c r="H1209" s="28">
        <f>SUM(H1203:H1208)</f>
        <v>0</v>
      </c>
    </row>
    <row r="1210" spans="1:8" ht="17.149999999999999" customHeight="1" x14ac:dyDescent="0.25">
      <c r="A1210" s="1"/>
      <c r="B1210" s="7" t="s">
        <v>87</v>
      </c>
      <c r="H1210" s="8"/>
    </row>
    <row r="1211" spans="1:8" ht="17.149999999999999" customHeight="1" x14ac:dyDescent="0.25">
      <c r="A1211" s="1"/>
      <c r="B1211" t="s">
        <v>88</v>
      </c>
      <c r="H1211" s="8"/>
    </row>
    <row r="1212" spans="1:8" ht="17.149999999999999" customHeight="1" x14ac:dyDescent="0.35">
      <c r="A1212" s="1"/>
      <c r="B1212" s="24" t="s">
        <v>89</v>
      </c>
      <c r="E1212" s="45" t="str">
        <f>+'Budget Information'!$B$2</f>
        <v>Type your Community's name here</v>
      </c>
      <c r="H1212" s="23"/>
    </row>
    <row r="1213" spans="1:8" ht="17.149999999999999" customHeight="1" x14ac:dyDescent="0.25">
      <c r="A1213" s="1"/>
      <c r="D1213" s="9" t="s">
        <v>90</v>
      </c>
      <c r="E1213" s="46"/>
      <c r="G1213" s="10"/>
      <c r="H1213" s="8"/>
    </row>
    <row r="1214" spans="1:8" ht="17.149999999999999" customHeight="1" x14ac:dyDescent="0.25">
      <c r="A1214" s="16"/>
      <c r="B1214" s="11" t="s">
        <v>91</v>
      </c>
      <c r="C1214" s="11" t="s">
        <v>91</v>
      </c>
      <c r="D1214" s="11" t="s">
        <v>92</v>
      </c>
      <c r="E1214" s="47"/>
      <c r="F1214" s="11" t="s">
        <v>91</v>
      </c>
      <c r="G1214" s="11" t="s">
        <v>93</v>
      </c>
      <c r="H1214" s="12"/>
    </row>
    <row r="1215" spans="1:8" ht="17.149999999999999" customHeight="1" thickBot="1" x14ac:dyDescent="0.35">
      <c r="A1215" s="5" t="s">
        <v>76</v>
      </c>
      <c r="B1215" s="2" t="s">
        <v>77</v>
      </c>
      <c r="C1215" s="2" t="s">
        <v>78</v>
      </c>
      <c r="D1215" s="21" t="s">
        <v>79</v>
      </c>
      <c r="E1215" s="42"/>
      <c r="F1215" s="2" t="s">
        <v>80</v>
      </c>
      <c r="G1215" s="5" t="s">
        <v>81</v>
      </c>
      <c r="H1215" s="6" t="s">
        <v>82</v>
      </c>
    </row>
    <row r="1216" spans="1:8" ht="17.149999999999999" customHeight="1" thickBot="1" x14ac:dyDescent="0.35">
      <c r="A1216" s="17">
        <v>192</v>
      </c>
      <c r="B1216" s="50"/>
      <c r="C1216" s="50"/>
      <c r="D1216" s="51"/>
      <c r="E1216" s="52"/>
      <c r="F1216" s="50"/>
      <c r="G1216" s="2" t="s">
        <v>83</v>
      </c>
      <c r="H1216" s="53"/>
    </row>
    <row r="1217" spans="1:8" ht="17.149999999999999" customHeight="1" thickBot="1" x14ac:dyDescent="0.35">
      <c r="A1217" s="1" t="s">
        <v>84</v>
      </c>
      <c r="B1217" s="38"/>
      <c r="C1217" s="38"/>
      <c r="D1217" s="38"/>
      <c r="E1217" s="43"/>
      <c r="F1217" s="34"/>
      <c r="G1217" s="21" t="s">
        <v>14</v>
      </c>
      <c r="H1217" s="54"/>
    </row>
    <row r="1218" spans="1:8" ht="17.149999999999999" customHeight="1" thickBot="1" x14ac:dyDescent="0.35">
      <c r="A1218" s="1"/>
      <c r="B1218" s="38"/>
      <c r="C1218" s="38"/>
      <c r="D1218" s="38"/>
      <c r="E1218" s="43"/>
      <c r="F1218" s="34"/>
      <c r="G1218" s="21" t="s">
        <v>15</v>
      </c>
      <c r="H1218" s="54"/>
    </row>
    <row r="1219" spans="1:8" ht="17.149999999999999" customHeight="1" thickBot="1" x14ac:dyDescent="0.35">
      <c r="A1219" s="1"/>
      <c r="B1219" s="38"/>
      <c r="C1219" s="38"/>
      <c r="D1219" s="38"/>
      <c r="E1219" s="43"/>
      <c r="F1219" s="34"/>
      <c r="G1219" s="21" t="s">
        <v>16</v>
      </c>
      <c r="H1219" s="54"/>
    </row>
    <row r="1220" spans="1:8" ht="17.149999999999999" customHeight="1" thickBot="1" x14ac:dyDescent="0.35">
      <c r="A1220" s="1"/>
      <c r="B1220" s="38"/>
      <c r="C1220" s="38"/>
      <c r="D1220" s="38"/>
      <c r="E1220" s="43"/>
      <c r="F1220" s="34"/>
      <c r="G1220" s="21" t="s">
        <v>85</v>
      </c>
      <c r="H1220" s="54"/>
    </row>
    <row r="1221" spans="1:8" ht="17.149999999999999" customHeight="1" thickBot="1" x14ac:dyDescent="0.35">
      <c r="A1221" s="5"/>
      <c r="B1221" s="38"/>
      <c r="C1221" s="38"/>
      <c r="D1221" s="38"/>
      <c r="E1221" s="43"/>
      <c r="F1221" s="34"/>
      <c r="G1221" t="s">
        <v>57</v>
      </c>
      <c r="H1221" s="54"/>
    </row>
    <row r="1222" spans="1:8" ht="17.149999999999999" customHeight="1" thickBot="1" x14ac:dyDescent="0.35">
      <c r="A1222" s="1"/>
      <c r="B1222" s="39"/>
      <c r="C1222" s="39"/>
      <c r="D1222" s="39"/>
      <c r="E1222" s="44"/>
      <c r="F1222" s="37"/>
      <c r="G1222" s="30" t="s">
        <v>86</v>
      </c>
      <c r="H1222" s="28">
        <f>SUM(H1216:H1221)</f>
        <v>0</v>
      </c>
    </row>
    <row r="1223" spans="1:8" ht="17.149999999999999" customHeight="1" x14ac:dyDescent="0.25">
      <c r="A1223" s="1"/>
      <c r="B1223" s="7" t="s">
        <v>87</v>
      </c>
      <c r="H1223" s="8"/>
    </row>
    <row r="1224" spans="1:8" ht="17.149999999999999" customHeight="1" x14ac:dyDescent="0.25">
      <c r="A1224" s="1"/>
      <c r="B1224" t="s">
        <v>88</v>
      </c>
      <c r="H1224" s="8"/>
    </row>
    <row r="1225" spans="1:8" ht="17.149999999999999" customHeight="1" x14ac:dyDescent="0.35">
      <c r="A1225" s="1"/>
      <c r="B1225" s="24" t="s">
        <v>89</v>
      </c>
      <c r="E1225" s="45" t="str">
        <f>+'Budget Information'!$B$2</f>
        <v>Type your Community's name here</v>
      </c>
      <c r="H1225" s="23"/>
    </row>
    <row r="1226" spans="1:8" ht="17.149999999999999" customHeight="1" x14ac:dyDescent="0.25">
      <c r="A1226" s="1"/>
      <c r="D1226" s="9" t="s">
        <v>90</v>
      </c>
      <c r="E1226" s="46"/>
      <c r="G1226" s="10"/>
      <c r="H1226" s="8"/>
    </row>
    <row r="1227" spans="1:8" ht="17.149999999999999" customHeight="1" x14ac:dyDescent="0.25">
      <c r="A1227" s="16"/>
      <c r="B1227" s="13"/>
      <c r="C1227" s="13"/>
      <c r="D1227" s="13"/>
      <c r="E1227" s="41"/>
      <c r="F1227" s="13"/>
      <c r="G1227" s="13"/>
      <c r="H1227" s="14"/>
    </row>
    <row r="1228" spans="1:8" ht="17.149999999999999" customHeight="1" thickBot="1" x14ac:dyDescent="0.35">
      <c r="A1228" s="5" t="s">
        <v>76</v>
      </c>
      <c r="B1228" s="2" t="s">
        <v>77</v>
      </c>
      <c r="C1228" s="2" t="s">
        <v>78</v>
      </c>
      <c r="D1228" s="21" t="s">
        <v>79</v>
      </c>
      <c r="E1228" s="42"/>
      <c r="F1228" s="2" t="s">
        <v>80</v>
      </c>
      <c r="G1228" s="5" t="s">
        <v>81</v>
      </c>
      <c r="H1228" s="6" t="s">
        <v>82</v>
      </c>
    </row>
    <row r="1229" spans="1:8" ht="17.149999999999999" customHeight="1" thickBot="1" x14ac:dyDescent="0.35">
      <c r="A1229" s="17">
        <v>193</v>
      </c>
      <c r="B1229" s="50"/>
      <c r="C1229" s="50"/>
      <c r="D1229" s="51"/>
      <c r="E1229" s="52"/>
      <c r="F1229" s="50"/>
      <c r="G1229" s="2" t="s">
        <v>83</v>
      </c>
      <c r="H1229" s="53"/>
    </row>
    <row r="1230" spans="1:8" ht="17.149999999999999" customHeight="1" thickBot="1" x14ac:dyDescent="0.35">
      <c r="A1230" s="1" t="s">
        <v>84</v>
      </c>
      <c r="B1230" s="38"/>
      <c r="C1230" s="38"/>
      <c r="D1230" s="38"/>
      <c r="E1230" s="43"/>
      <c r="F1230" s="34"/>
      <c r="G1230" s="21" t="s">
        <v>14</v>
      </c>
      <c r="H1230" s="54"/>
    </row>
    <row r="1231" spans="1:8" ht="17.149999999999999" customHeight="1" thickBot="1" x14ac:dyDescent="0.35">
      <c r="A1231" s="1"/>
      <c r="B1231" s="38"/>
      <c r="C1231" s="38"/>
      <c r="D1231" s="38"/>
      <c r="E1231" s="43"/>
      <c r="F1231" s="34"/>
      <c r="G1231" s="21" t="s">
        <v>15</v>
      </c>
      <c r="H1231" s="54"/>
    </row>
    <row r="1232" spans="1:8" ht="17.149999999999999" customHeight="1" thickBot="1" x14ac:dyDescent="0.35">
      <c r="A1232" s="1"/>
      <c r="B1232" s="38"/>
      <c r="C1232" s="38"/>
      <c r="D1232" s="38"/>
      <c r="E1232" s="43"/>
      <c r="F1232" s="34"/>
      <c r="G1232" s="21" t="s">
        <v>16</v>
      </c>
      <c r="H1232" s="54"/>
    </row>
    <row r="1233" spans="1:8" ht="17.149999999999999" customHeight="1" thickBot="1" x14ac:dyDescent="0.35">
      <c r="A1233" s="1"/>
      <c r="B1233" s="38"/>
      <c r="C1233" s="38"/>
      <c r="D1233" s="38"/>
      <c r="E1233" s="43"/>
      <c r="F1233" s="34"/>
      <c r="G1233" s="21" t="s">
        <v>85</v>
      </c>
      <c r="H1233" s="54"/>
    </row>
    <row r="1234" spans="1:8" ht="17.149999999999999" customHeight="1" thickBot="1" x14ac:dyDescent="0.35">
      <c r="A1234" s="5"/>
      <c r="B1234" s="38"/>
      <c r="C1234" s="38"/>
      <c r="D1234" s="38"/>
      <c r="E1234" s="43"/>
      <c r="F1234" s="34"/>
      <c r="G1234" t="s">
        <v>57</v>
      </c>
      <c r="H1234" s="54"/>
    </row>
    <row r="1235" spans="1:8" ht="17.149999999999999" customHeight="1" thickBot="1" x14ac:dyDescent="0.35">
      <c r="A1235" s="1"/>
      <c r="B1235" s="39"/>
      <c r="C1235" s="39"/>
      <c r="D1235" s="39"/>
      <c r="E1235" s="44"/>
      <c r="F1235" s="37"/>
      <c r="G1235" s="30" t="s">
        <v>86</v>
      </c>
      <c r="H1235" s="28">
        <f>SUM(H1229:H1234)</f>
        <v>0</v>
      </c>
    </row>
    <row r="1236" spans="1:8" ht="17.149999999999999" customHeight="1" x14ac:dyDescent="0.25">
      <c r="A1236" s="1"/>
      <c r="B1236" s="7" t="s">
        <v>87</v>
      </c>
      <c r="H1236" s="8"/>
    </row>
    <row r="1237" spans="1:8" ht="17.149999999999999" customHeight="1" x14ac:dyDescent="0.25">
      <c r="A1237" s="1"/>
      <c r="B1237" t="s">
        <v>88</v>
      </c>
      <c r="H1237" s="8"/>
    </row>
    <row r="1238" spans="1:8" ht="17.149999999999999" customHeight="1" x14ac:dyDescent="0.35">
      <c r="A1238" s="1"/>
      <c r="B1238" s="24" t="s">
        <v>89</v>
      </c>
      <c r="E1238" s="45" t="str">
        <f>+'Budget Information'!$B$2</f>
        <v>Type your Community's name here</v>
      </c>
      <c r="H1238" s="23"/>
    </row>
    <row r="1239" spans="1:8" ht="17.149999999999999" customHeight="1" x14ac:dyDescent="0.25">
      <c r="A1239" s="1"/>
      <c r="D1239" s="9" t="s">
        <v>90</v>
      </c>
      <c r="E1239" s="46"/>
      <c r="G1239" s="10"/>
      <c r="H1239" s="8"/>
    </row>
    <row r="1240" spans="1:8" ht="17.149999999999999" customHeight="1" x14ac:dyDescent="0.25">
      <c r="A1240" s="16"/>
      <c r="B1240" s="13"/>
      <c r="C1240" s="13"/>
      <c r="D1240" s="19"/>
      <c r="E1240" s="48"/>
      <c r="F1240" s="13"/>
      <c r="G1240" s="20"/>
      <c r="H1240" s="15"/>
    </row>
    <row r="1241" spans="1:8" ht="17.149999999999999" customHeight="1" x14ac:dyDescent="0.25">
      <c r="A1241" s="18" t="s">
        <v>94</v>
      </c>
      <c r="B1241" s="13"/>
      <c r="C1241" s="13"/>
      <c r="D1241" s="13"/>
      <c r="E1241" s="41"/>
      <c r="F1241" s="13"/>
      <c r="G1241" s="13"/>
      <c r="H1241" s="15"/>
    </row>
    <row r="1242" spans="1:8" ht="17.149999999999999" customHeight="1" thickBot="1" x14ac:dyDescent="0.35">
      <c r="A1242" s="5" t="s">
        <v>76</v>
      </c>
      <c r="B1242" s="2" t="s">
        <v>77</v>
      </c>
      <c r="C1242" s="2" t="s">
        <v>78</v>
      </c>
      <c r="D1242" s="21" t="s">
        <v>79</v>
      </c>
      <c r="E1242" s="42"/>
      <c r="F1242" s="2" t="s">
        <v>80</v>
      </c>
      <c r="G1242" s="5" t="s">
        <v>81</v>
      </c>
      <c r="H1242" s="6" t="s">
        <v>82</v>
      </c>
    </row>
    <row r="1243" spans="1:8" ht="17.149999999999999" customHeight="1" thickBot="1" x14ac:dyDescent="0.35">
      <c r="A1243" s="17">
        <v>194</v>
      </c>
      <c r="B1243" s="50"/>
      <c r="C1243" s="50"/>
      <c r="D1243" s="51"/>
      <c r="E1243" s="52"/>
      <c r="F1243" s="50"/>
      <c r="G1243" s="2" t="s">
        <v>83</v>
      </c>
      <c r="H1243" s="53"/>
    </row>
    <row r="1244" spans="1:8" ht="17.149999999999999" customHeight="1" thickBot="1" x14ac:dyDescent="0.35">
      <c r="A1244" s="1" t="s">
        <v>84</v>
      </c>
      <c r="B1244" s="38"/>
      <c r="C1244" s="38"/>
      <c r="D1244" s="38"/>
      <c r="E1244" s="43"/>
      <c r="F1244" s="34"/>
      <c r="G1244" s="21" t="s">
        <v>14</v>
      </c>
      <c r="H1244" s="54"/>
    </row>
    <row r="1245" spans="1:8" ht="17.149999999999999" customHeight="1" thickBot="1" x14ac:dyDescent="0.35">
      <c r="A1245" s="1"/>
      <c r="B1245" s="38"/>
      <c r="C1245" s="38"/>
      <c r="D1245" s="38"/>
      <c r="E1245" s="43"/>
      <c r="F1245" s="34"/>
      <c r="G1245" s="21" t="s">
        <v>15</v>
      </c>
      <c r="H1245" s="54"/>
    </row>
    <row r="1246" spans="1:8" ht="17.149999999999999" customHeight="1" thickBot="1" x14ac:dyDescent="0.35">
      <c r="A1246" s="1"/>
      <c r="B1246" s="38"/>
      <c r="C1246" s="38"/>
      <c r="D1246" s="38"/>
      <c r="E1246" s="43"/>
      <c r="F1246" s="34"/>
      <c r="G1246" s="21" t="s">
        <v>16</v>
      </c>
      <c r="H1246" s="54"/>
    </row>
    <row r="1247" spans="1:8" ht="17.149999999999999" customHeight="1" thickBot="1" x14ac:dyDescent="0.35">
      <c r="A1247" s="1"/>
      <c r="B1247" s="38"/>
      <c r="C1247" s="38"/>
      <c r="D1247" s="38"/>
      <c r="E1247" s="43"/>
      <c r="F1247" s="34"/>
      <c r="G1247" s="21" t="s">
        <v>85</v>
      </c>
      <c r="H1247" s="54"/>
    </row>
    <row r="1248" spans="1:8" ht="17.149999999999999" customHeight="1" thickBot="1" x14ac:dyDescent="0.35">
      <c r="A1248" s="5"/>
      <c r="B1248" s="38"/>
      <c r="C1248" s="38"/>
      <c r="D1248" s="38"/>
      <c r="E1248" s="43"/>
      <c r="F1248" s="34"/>
      <c r="G1248" t="s">
        <v>57</v>
      </c>
      <c r="H1248" s="54"/>
    </row>
    <row r="1249" spans="1:8" ht="17.149999999999999" customHeight="1" thickBot="1" x14ac:dyDescent="0.35">
      <c r="A1249" s="1"/>
      <c r="B1249" s="39"/>
      <c r="C1249" s="39"/>
      <c r="D1249" s="39"/>
      <c r="E1249" s="44"/>
      <c r="F1249" s="37"/>
      <c r="G1249" s="30" t="s">
        <v>86</v>
      </c>
      <c r="H1249" s="28">
        <f>SUM(H1243:H1248)</f>
        <v>0</v>
      </c>
    </row>
    <row r="1250" spans="1:8" ht="17.149999999999999" customHeight="1" x14ac:dyDescent="0.25">
      <c r="A1250" s="1"/>
      <c r="B1250" s="7" t="s">
        <v>87</v>
      </c>
      <c r="H1250" s="8"/>
    </row>
    <row r="1251" spans="1:8" ht="17.149999999999999" customHeight="1" x14ac:dyDescent="0.25">
      <c r="A1251" s="1"/>
      <c r="B1251" t="s">
        <v>88</v>
      </c>
      <c r="H1251" s="8"/>
    </row>
    <row r="1252" spans="1:8" ht="17.149999999999999" customHeight="1" x14ac:dyDescent="0.35">
      <c r="A1252" s="1"/>
      <c r="B1252" s="24" t="s">
        <v>89</v>
      </c>
      <c r="E1252" s="45" t="str">
        <f>+'Budget Information'!$B$2</f>
        <v>Type your Community's name here</v>
      </c>
      <c r="H1252" s="23"/>
    </row>
    <row r="1253" spans="1:8" ht="17.149999999999999" customHeight="1" x14ac:dyDescent="0.25">
      <c r="A1253" s="1"/>
      <c r="D1253" s="9" t="s">
        <v>90</v>
      </c>
      <c r="E1253" s="46"/>
      <c r="G1253" s="10"/>
      <c r="H1253" s="8"/>
    </row>
    <row r="1254" spans="1:8" ht="17.149999999999999" customHeight="1" x14ac:dyDescent="0.25">
      <c r="A1254" s="18"/>
      <c r="B1254" s="11" t="s">
        <v>91</v>
      </c>
      <c r="C1254" s="11" t="s">
        <v>91</v>
      </c>
      <c r="D1254" s="11" t="s">
        <v>92</v>
      </c>
      <c r="E1254" s="47"/>
      <c r="F1254" s="11" t="s">
        <v>91</v>
      </c>
      <c r="G1254" s="11" t="s">
        <v>93</v>
      </c>
      <c r="H1254" s="12"/>
    </row>
    <row r="1255" spans="1:8" ht="17.149999999999999" customHeight="1" thickBot="1" x14ac:dyDescent="0.35">
      <c r="A1255" s="5" t="s">
        <v>76</v>
      </c>
      <c r="B1255" s="2" t="s">
        <v>77</v>
      </c>
      <c r="C1255" s="2" t="s">
        <v>78</v>
      </c>
      <c r="D1255" s="21" t="s">
        <v>79</v>
      </c>
      <c r="E1255" s="42"/>
      <c r="F1255" s="2" t="s">
        <v>80</v>
      </c>
      <c r="G1255" s="5" t="s">
        <v>81</v>
      </c>
      <c r="H1255" s="6" t="s">
        <v>82</v>
      </c>
    </row>
    <row r="1256" spans="1:8" ht="17.149999999999999" customHeight="1" thickBot="1" x14ac:dyDescent="0.35">
      <c r="A1256" s="17">
        <v>195</v>
      </c>
      <c r="B1256" s="50"/>
      <c r="C1256" s="50"/>
      <c r="D1256" s="51"/>
      <c r="E1256" s="52"/>
      <c r="F1256" s="50"/>
      <c r="G1256" s="2" t="s">
        <v>83</v>
      </c>
      <c r="H1256" s="53"/>
    </row>
    <row r="1257" spans="1:8" ht="17.149999999999999" customHeight="1" thickBot="1" x14ac:dyDescent="0.35">
      <c r="A1257" s="1" t="s">
        <v>84</v>
      </c>
      <c r="B1257" s="38"/>
      <c r="C1257" s="38"/>
      <c r="D1257" s="38"/>
      <c r="E1257" s="43"/>
      <c r="F1257" s="34"/>
      <c r="G1257" s="21" t="s">
        <v>14</v>
      </c>
      <c r="H1257" s="54"/>
    </row>
    <row r="1258" spans="1:8" ht="17.149999999999999" customHeight="1" thickBot="1" x14ac:dyDescent="0.35">
      <c r="A1258" s="1"/>
      <c r="B1258" s="38"/>
      <c r="C1258" s="38"/>
      <c r="D1258" s="38"/>
      <c r="E1258" s="43"/>
      <c r="F1258" s="34"/>
      <c r="G1258" s="21" t="s">
        <v>15</v>
      </c>
      <c r="H1258" s="54"/>
    </row>
    <row r="1259" spans="1:8" ht="17.149999999999999" customHeight="1" thickBot="1" x14ac:dyDescent="0.35">
      <c r="A1259" s="1"/>
      <c r="B1259" s="38"/>
      <c r="C1259" s="38"/>
      <c r="D1259" s="38"/>
      <c r="E1259" s="43"/>
      <c r="F1259" s="36"/>
      <c r="G1259" s="21" t="s">
        <v>16</v>
      </c>
      <c r="H1259" s="54"/>
    </row>
    <row r="1260" spans="1:8" ht="17.149999999999999" customHeight="1" thickBot="1" x14ac:dyDescent="0.35">
      <c r="A1260" s="1"/>
      <c r="B1260" s="38"/>
      <c r="C1260" s="38"/>
      <c r="D1260" s="38"/>
      <c r="E1260" s="43"/>
      <c r="F1260" s="34"/>
      <c r="G1260" s="21" t="s">
        <v>85</v>
      </c>
      <c r="H1260" s="54"/>
    </row>
    <row r="1261" spans="1:8" ht="17.149999999999999" customHeight="1" thickBot="1" x14ac:dyDescent="0.35">
      <c r="A1261" s="5"/>
      <c r="B1261" s="38"/>
      <c r="C1261" s="38"/>
      <c r="D1261" s="38"/>
      <c r="E1261" s="43"/>
      <c r="F1261" s="34"/>
      <c r="G1261" t="s">
        <v>57</v>
      </c>
      <c r="H1261" s="54"/>
    </row>
    <row r="1262" spans="1:8" ht="17.149999999999999" customHeight="1" thickBot="1" x14ac:dyDescent="0.35">
      <c r="A1262" s="1"/>
      <c r="B1262" s="39"/>
      <c r="C1262" s="39"/>
      <c r="D1262" s="39"/>
      <c r="E1262" s="44"/>
      <c r="F1262" s="37"/>
      <c r="G1262" s="30" t="s">
        <v>86</v>
      </c>
      <c r="H1262" s="28">
        <f>SUM(H1256:H1261)</f>
        <v>0</v>
      </c>
    </row>
    <row r="1263" spans="1:8" ht="17.149999999999999" customHeight="1" x14ac:dyDescent="0.25">
      <c r="A1263" s="1"/>
      <c r="B1263" s="7" t="s">
        <v>87</v>
      </c>
      <c r="H1263" s="8"/>
    </row>
    <row r="1264" spans="1:8" ht="17.149999999999999" customHeight="1" x14ac:dyDescent="0.25">
      <c r="A1264" s="1"/>
      <c r="B1264" t="s">
        <v>88</v>
      </c>
      <c r="H1264" s="8"/>
    </row>
    <row r="1265" spans="1:8" ht="17.149999999999999" customHeight="1" x14ac:dyDescent="0.35">
      <c r="A1265" s="1"/>
      <c r="B1265" s="24" t="s">
        <v>89</v>
      </c>
      <c r="E1265" s="45" t="str">
        <f>+'Budget Information'!$B$2</f>
        <v>Type your Community's name here</v>
      </c>
      <c r="H1265" s="23"/>
    </row>
    <row r="1266" spans="1:8" ht="17.149999999999999" customHeight="1" x14ac:dyDescent="0.25">
      <c r="A1266" s="1"/>
      <c r="D1266" s="9" t="s">
        <v>90</v>
      </c>
      <c r="E1266" s="46"/>
      <c r="G1266" s="10"/>
      <c r="H1266" s="8"/>
    </row>
    <row r="1267" spans="1:8" ht="17.149999999999999" customHeight="1" x14ac:dyDescent="0.25">
      <c r="A1267" s="16"/>
      <c r="B1267" s="13"/>
      <c r="C1267" s="13"/>
      <c r="D1267" s="13"/>
      <c r="E1267" s="41"/>
      <c r="F1267" s="13"/>
      <c r="G1267" s="13"/>
      <c r="H1267" s="14"/>
    </row>
    <row r="1268" spans="1:8" ht="17.149999999999999" customHeight="1" thickBot="1" x14ac:dyDescent="0.35">
      <c r="A1268" s="5" t="s">
        <v>76</v>
      </c>
      <c r="B1268" s="2" t="s">
        <v>77</v>
      </c>
      <c r="C1268" s="2" t="s">
        <v>78</v>
      </c>
      <c r="D1268" s="21" t="s">
        <v>79</v>
      </c>
      <c r="E1268" s="42"/>
      <c r="F1268" s="2" t="s">
        <v>80</v>
      </c>
      <c r="G1268" s="5" t="s">
        <v>81</v>
      </c>
      <c r="H1268" s="6" t="s">
        <v>82</v>
      </c>
    </row>
    <row r="1269" spans="1:8" ht="17.149999999999999" customHeight="1" thickBot="1" x14ac:dyDescent="0.35">
      <c r="A1269" s="17">
        <v>196</v>
      </c>
      <c r="B1269" s="50"/>
      <c r="C1269" s="50"/>
      <c r="D1269" s="51"/>
      <c r="E1269" s="52"/>
      <c r="F1269" s="50"/>
      <c r="G1269" s="2" t="s">
        <v>83</v>
      </c>
      <c r="H1269" s="53"/>
    </row>
    <row r="1270" spans="1:8" ht="17.149999999999999" customHeight="1" thickBot="1" x14ac:dyDescent="0.35">
      <c r="A1270" s="1" t="s">
        <v>84</v>
      </c>
      <c r="B1270" s="38"/>
      <c r="C1270" s="38"/>
      <c r="D1270" s="38"/>
      <c r="E1270" s="43"/>
      <c r="F1270" s="34"/>
      <c r="G1270" s="21" t="s">
        <v>14</v>
      </c>
      <c r="H1270" s="54"/>
    </row>
    <row r="1271" spans="1:8" ht="17.149999999999999" customHeight="1" thickBot="1" x14ac:dyDescent="0.35">
      <c r="A1271" s="1"/>
      <c r="B1271" s="38"/>
      <c r="C1271" s="38"/>
      <c r="D1271" s="38"/>
      <c r="E1271" s="43"/>
      <c r="F1271" s="34"/>
      <c r="G1271" s="21" t="s">
        <v>15</v>
      </c>
      <c r="H1271" s="54"/>
    </row>
    <row r="1272" spans="1:8" ht="17.149999999999999" customHeight="1" thickBot="1" x14ac:dyDescent="0.35">
      <c r="A1272" s="1"/>
      <c r="B1272" s="38"/>
      <c r="C1272" s="38"/>
      <c r="D1272" s="38"/>
      <c r="E1272" s="43"/>
      <c r="F1272" s="34"/>
      <c r="G1272" s="21" t="s">
        <v>16</v>
      </c>
      <c r="H1272" s="54"/>
    </row>
    <row r="1273" spans="1:8" ht="17.149999999999999" customHeight="1" thickBot="1" x14ac:dyDescent="0.35">
      <c r="A1273" s="1"/>
      <c r="B1273" s="38"/>
      <c r="C1273" s="38"/>
      <c r="D1273" s="38"/>
      <c r="E1273" s="43"/>
      <c r="F1273" s="34"/>
      <c r="G1273" s="21" t="s">
        <v>85</v>
      </c>
      <c r="H1273" s="54"/>
    </row>
    <row r="1274" spans="1:8" ht="17.149999999999999" customHeight="1" thickBot="1" x14ac:dyDescent="0.35">
      <c r="A1274" s="5"/>
      <c r="B1274" s="38"/>
      <c r="C1274" s="38"/>
      <c r="D1274" s="38"/>
      <c r="E1274" s="43"/>
      <c r="F1274" s="34"/>
      <c r="G1274" t="s">
        <v>57</v>
      </c>
      <c r="H1274" s="54"/>
    </row>
    <row r="1275" spans="1:8" ht="17.149999999999999" customHeight="1" thickBot="1" x14ac:dyDescent="0.35">
      <c r="A1275" s="1"/>
      <c r="B1275" s="39"/>
      <c r="C1275" s="39"/>
      <c r="D1275" s="39"/>
      <c r="E1275" s="44"/>
      <c r="F1275" s="37"/>
      <c r="G1275" s="30" t="s">
        <v>86</v>
      </c>
      <c r="H1275" s="28">
        <f>SUM(H1269:H1274)</f>
        <v>0</v>
      </c>
    </row>
    <row r="1276" spans="1:8" ht="17.149999999999999" customHeight="1" x14ac:dyDescent="0.25">
      <c r="A1276" s="1"/>
      <c r="B1276" s="7" t="s">
        <v>87</v>
      </c>
      <c r="H1276" s="8"/>
    </row>
    <row r="1277" spans="1:8" ht="17.149999999999999" customHeight="1" x14ac:dyDescent="0.25">
      <c r="A1277" s="1"/>
      <c r="B1277" t="s">
        <v>88</v>
      </c>
      <c r="H1277" s="8"/>
    </row>
    <row r="1278" spans="1:8" ht="17.149999999999999" customHeight="1" x14ac:dyDescent="0.35">
      <c r="A1278" s="1"/>
      <c r="B1278" s="24" t="s">
        <v>89</v>
      </c>
      <c r="E1278" s="45" t="str">
        <f>+'Budget Information'!$B$2</f>
        <v>Type your Community's name here</v>
      </c>
      <c r="H1278" s="23"/>
    </row>
    <row r="1279" spans="1:8" ht="17.149999999999999" customHeight="1" x14ac:dyDescent="0.25">
      <c r="A1279" s="1"/>
      <c r="D1279" s="9" t="s">
        <v>90</v>
      </c>
      <c r="E1279" s="46"/>
      <c r="G1279" s="10"/>
      <c r="H1279" s="8"/>
    </row>
    <row r="1280" spans="1:8" ht="17.149999999999999" customHeight="1" x14ac:dyDescent="0.25">
      <c r="A1280" s="16"/>
      <c r="B1280" s="13"/>
      <c r="C1280" s="13"/>
      <c r="D1280" s="19"/>
      <c r="E1280" s="48"/>
      <c r="F1280" s="13"/>
      <c r="G1280" s="20"/>
      <c r="H1280" s="15"/>
    </row>
    <row r="1281" spans="1:8" ht="17.149999999999999" customHeight="1" x14ac:dyDescent="0.25">
      <c r="A1281" s="16"/>
      <c r="B1281" s="13"/>
      <c r="C1281" s="13"/>
      <c r="D1281" s="13"/>
      <c r="E1281" s="41"/>
      <c r="F1281" s="13"/>
      <c r="G1281" s="13"/>
      <c r="H1281" s="15"/>
    </row>
    <row r="1282" spans="1:8" ht="17.149999999999999" customHeight="1" thickBot="1" x14ac:dyDescent="0.35">
      <c r="A1282" s="5" t="s">
        <v>76</v>
      </c>
      <c r="B1282" s="2" t="s">
        <v>77</v>
      </c>
      <c r="C1282" s="2" t="s">
        <v>78</v>
      </c>
      <c r="D1282" s="21" t="s">
        <v>79</v>
      </c>
      <c r="E1282" s="42"/>
      <c r="F1282" s="2" t="s">
        <v>80</v>
      </c>
      <c r="G1282" s="5" t="s">
        <v>81</v>
      </c>
      <c r="H1282" s="6" t="s">
        <v>82</v>
      </c>
    </row>
    <row r="1283" spans="1:8" ht="17.149999999999999" customHeight="1" thickBot="1" x14ac:dyDescent="0.35">
      <c r="A1283" s="17">
        <v>197</v>
      </c>
      <c r="B1283" s="50"/>
      <c r="C1283" s="50"/>
      <c r="D1283" s="51"/>
      <c r="E1283" s="52"/>
      <c r="F1283" s="50"/>
      <c r="G1283" s="2" t="s">
        <v>83</v>
      </c>
      <c r="H1283" s="53"/>
    </row>
    <row r="1284" spans="1:8" ht="17.149999999999999" customHeight="1" thickBot="1" x14ac:dyDescent="0.35">
      <c r="A1284" s="1" t="s">
        <v>84</v>
      </c>
      <c r="B1284" s="38"/>
      <c r="C1284" s="38"/>
      <c r="D1284" s="38"/>
      <c r="E1284" s="43"/>
      <c r="F1284" s="34"/>
      <c r="G1284" s="21" t="s">
        <v>14</v>
      </c>
      <c r="H1284" s="54"/>
    </row>
    <row r="1285" spans="1:8" ht="17.149999999999999" customHeight="1" thickBot="1" x14ac:dyDescent="0.35">
      <c r="A1285" s="1"/>
      <c r="B1285" s="38"/>
      <c r="C1285" s="38"/>
      <c r="D1285" s="38"/>
      <c r="E1285" s="43"/>
      <c r="F1285" s="34"/>
      <c r="G1285" s="21" t="s">
        <v>15</v>
      </c>
      <c r="H1285" s="54"/>
    </row>
    <row r="1286" spans="1:8" ht="17.149999999999999" customHeight="1" thickBot="1" x14ac:dyDescent="0.35">
      <c r="A1286" s="1"/>
      <c r="B1286" s="38"/>
      <c r="C1286" s="38"/>
      <c r="D1286" s="38"/>
      <c r="E1286" s="43"/>
      <c r="F1286" s="34"/>
      <c r="G1286" s="21" t="s">
        <v>16</v>
      </c>
      <c r="H1286" s="54"/>
    </row>
    <row r="1287" spans="1:8" ht="17.149999999999999" customHeight="1" thickBot="1" x14ac:dyDescent="0.35">
      <c r="A1287" s="1"/>
      <c r="B1287" s="38"/>
      <c r="C1287" s="38"/>
      <c r="D1287" s="38"/>
      <c r="E1287" s="43"/>
      <c r="F1287" s="34"/>
      <c r="G1287" s="21" t="s">
        <v>85</v>
      </c>
      <c r="H1287" s="54"/>
    </row>
    <row r="1288" spans="1:8" ht="17.149999999999999" customHeight="1" thickBot="1" x14ac:dyDescent="0.35">
      <c r="A1288" s="5"/>
      <c r="B1288" s="38"/>
      <c r="C1288" s="38"/>
      <c r="D1288" s="38"/>
      <c r="E1288" s="43"/>
      <c r="F1288" s="36"/>
      <c r="G1288" t="s">
        <v>57</v>
      </c>
      <c r="H1288" s="54"/>
    </row>
    <row r="1289" spans="1:8" ht="17.149999999999999" customHeight="1" thickBot="1" x14ac:dyDescent="0.35">
      <c r="A1289" s="1"/>
      <c r="B1289" s="39"/>
      <c r="C1289" s="39"/>
      <c r="D1289" s="39"/>
      <c r="E1289" s="44"/>
      <c r="F1289" s="37"/>
      <c r="G1289" s="30" t="s">
        <v>86</v>
      </c>
      <c r="H1289" s="28">
        <f>SUM(H1283:H1288)</f>
        <v>0</v>
      </c>
    </row>
    <row r="1290" spans="1:8" ht="17.149999999999999" customHeight="1" x14ac:dyDescent="0.25">
      <c r="A1290" s="1"/>
      <c r="B1290" s="7" t="s">
        <v>87</v>
      </c>
      <c r="H1290" s="8"/>
    </row>
    <row r="1291" spans="1:8" ht="17.149999999999999" customHeight="1" x14ac:dyDescent="0.25">
      <c r="A1291" s="1"/>
      <c r="B1291" t="s">
        <v>88</v>
      </c>
      <c r="H1291" s="8"/>
    </row>
    <row r="1292" spans="1:8" ht="17.149999999999999" customHeight="1" x14ac:dyDescent="0.35">
      <c r="A1292" s="1"/>
      <c r="B1292" s="24" t="s">
        <v>89</v>
      </c>
      <c r="E1292" s="45" t="str">
        <f>+'Budget Information'!$B$2</f>
        <v>Type your Community's name here</v>
      </c>
      <c r="H1292" s="23"/>
    </row>
    <row r="1293" spans="1:8" ht="17.149999999999999" customHeight="1" x14ac:dyDescent="0.25">
      <c r="A1293" s="1"/>
      <c r="D1293" s="9" t="s">
        <v>90</v>
      </c>
      <c r="E1293" s="46"/>
      <c r="G1293" s="10"/>
      <c r="H1293" s="8"/>
    </row>
    <row r="1294" spans="1:8" ht="17.149999999999999" customHeight="1" x14ac:dyDescent="0.25">
      <c r="A1294" s="18" t="s">
        <v>94</v>
      </c>
      <c r="B1294" s="11" t="s">
        <v>91</v>
      </c>
      <c r="C1294" s="11" t="s">
        <v>91</v>
      </c>
      <c r="D1294" s="11" t="s">
        <v>92</v>
      </c>
      <c r="E1294" s="47"/>
      <c r="F1294" s="11" t="s">
        <v>91</v>
      </c>
      <c r="G1294" s="11" t="s">
        <v>93</v>
      </c>
      <c r="H1294" s="12"/>
    </row>
    <row r="1295" spans="1:8" ht="17.149999999999999" customHeight="1" thickBot="1" x14ac:dyDescent="0.35">
      <c r="A1295" s="5" t="s">
        <v>76</v>
      </c>
      <c r="B1295" s="2" t="s">
        <v>77</v>
      </c>
      <c r="C1295" s="2" t="s">
        <v>78</v>
      </c>
      <c r="D1295" s="21" t="s">
        <v>79</v>
      </c>
      <c r="E1295" s="42"/>
      <c r="F1295" s="2" t="s">
        <v>80</v>
      </c>
      <c r="G1295" s="5" t="s">
        <v>81</v>
      </c>
      <c r="H1295" s="6" t="s">
        <v>82</v>
      </c>
    </row>
    <row r="1296" spans="1:8" ht="17.149999999999999" customHeight="1" thickBot="1" x14ac:dyDescent="0.35">
      <c r="A1296" s="17">
        <v>198</v>
      </c>
      <c r="B1296" s="50"/>
      <c r="C1296" s="50"/>
      <c r="D1296" s="51"/>
      <c r="E1296" s="52"/>
      <c r="F1296" s="50"/>
      <c r="G1296" s="2" t="s">
        <v>83</v>
      </c>
      <c r="H1296" s="53"/>
    </row>
    <row r="1297" spans="1:8" ht="17.149999999999999" customHeight="1" thickBot="1" x14ac:dyDescent="0.35">
      <c r="A1297" s="1" t="s">
        <v>84</v>
      </c>
      <c r="B1297" s="38"/>
      <c r="C1297" s="38"/>
      <c r="D1297" s="38"/>
      <c r="E1297" s="43"/>
      <c r="F1297" s="34"/>
      <c r="G1297" s="21" t="s">
        <v>14</v>
      </c>
      <c r="H1297" s="54"/>
    </row>
    <row r="1298" spans="1:8" ht="17.149999999999999" customHeight="1" thickBot="1" x14ac:dyDescent="0.35">
      <c r="A1298" s="1"/>
      <c r="B1298" s="38"/>
      <c r="C1298" s="38"/>
      <c r="D1298" s="38"/>
      <c r="E1298" s="43"/>
      <c r="F1298" s="34"/>
      <c r="G1298" s="21" t="s">
        <v>15</v>
      </c>
      <c r="H1298" s="54"/>
    </row>
    <row r="1299" spans="1:8" ht="17.149999999999999" customHeight="1" thickBot="1" x14ac:dyDescent="0.35">
      <c r="A1299" s="1"/>
      <c r="B1299" s="38"/>
      <c r="C1299" s="38"/>
      <c r="D1299" s="38"/>
      <c r="E1299" s="43"/>
      <c r="F1299" s="34"/>
      <c r="G1299" s="21" t="s">
        <v>16</v>
      </c>
      <c r="H1299" s="54"/>
    </row>
    <row r="1300" spans="1:8" ht="17.149999999999999" customHeight="1" thickBot="1" x14ac:dyDescent="0.35">
      <c r="A1300" s="1"/>
      <c r="B1300" s="38"/>
      <c r="C1300" s="38"/>
      <c r="D1300" s="38"/>
      <c r="E1300" s="43"/>
      <c r="F1300" s="34"/>
      <c r="G1300" s="21" t="s">
        <v>85</v>
      </c>
      <c r="H1300" s="54"/>
    </row>
    <row r="1301" spans="1:8" ht="17.149999999999999" customHeight="1" thickBot="1" x14ac:dyDescent="0.35">
      <c r="A1301" s="5"/>
      <c r="B1301" s="38"/>
      <c r="C1301" s="38"/>
      <c r="D1301" s="38"/>
      <c r="E1301" s="43"/>
      <c r="F1301" s="34"/>
      <c r="G1301" t="s">
        <v>57</v>
      </c>
      <c r="H1301" s="54"/>
    </row>
    <row r="1302" spans="1:8" ht="17.149999999999999" customHeight="1" thickBot="1" x14ac:dyDescent="0.35">
      <c r="A1302" s="1"/>
      <c r="B1302" s="39"/>
      <c r="C1302" s="39"/>
      <c r="D1302" s="39"/>
      <c r="E1302" s="44"/>
      <c r="F1302" s="37"/>
      <c r="G1302" s="30" t="s">
        <v>86</v>
      </c>
      <c r="H1302" s="28">
        <f>SUM(H1296:H1301)</f>
        <v>0</v>
      </c>
    </row>
    <row r="1303" spans="1:8" ht="17.149999999999999" customHeight="1" x14ac:dyDescent="0.25">
      <c r="A1303" s="1"/>
      <c r="B1303" s="7" t="s">
        <v>87</v>
      </c>
      <c r="H1303" s="8"/>
    </row>
    <row r="1304" spans="1:8" ht="17.149999999999999" customHeight="1" x14ac:dyDescent="0.25">
      <c r="A1304" s="1"/>
      <c r="B1304" t="s">
        <v>88</v>
      </c>
      <c r="H1304" s="8"/>
    </row>
    <row r="1305" spans="1:8" ht="17.149999999999999" customHeight="1" x14ac:dyDescent="0.35">
      <c r="A1305" s="1"/>
      <c r="B1305" s="24" t="s">
        <v>89</v>
      </c>
      <c r="E1305" s="45" t="str">
        <f>+'Budget Information'!$B$2</f>
        <v>Type your Community's name here</v>
      </c>
      <c r="H1305" s="23"/>
    </row>
    <row r="1306" spans="1:8" ht="17.149999999999999" customHeight="1" x14ac:dyDescent="0.25">
      <c r="A1306" s="1"/>
      <c r="D1306" s="9" t="s">
        <v>90</v>
      </c>
      <c r="E1306" s="46"/>
      <c r="G1306" s="10"/>
      <c r="H1306" s="8"/>
    </row>
    <row r="1307" spans="1:8" ht="17.149999999999999" customHeight="1" x14ac:dyDescent="0.25">
      <c r="A1307" s="18"/>
      <c r="B1307" s="13"/>
      <c r="C1307" s="13"/>
      <c r="D1307" s="13"/>
      <c r="E1307" s="41"/>
      <c r="F1307" s="13"/>
      <c r="G1307" s="13"/>
      <c r="H1307" s="14"/>
    </row>
    <row r="1308" spans="1:8" ht="17.149999999999999" customHeight="1" thickBot="1" x14ac:dyDescent="0.35">
      <c r="A1308" s="5" t="s">
        <v>76</v>
      </c>
      <c r="B1308" s="2" t="s">
        <v>77</v>
      </c>
      <c r="C1308" s="2" t="s">
        <v>78</v>
      </c>
      <c r="D1308" s="21" t="s">
        <v>79</v>
      </c>
      <c r="E1308" s="42"/>
      <c r="F1308" s="2" t="s">
        <v>80</v>
      </c>
      <c r="G1308" s="5" t="s">
        <v>81</v>
      </c>
      <c r="H1308" s="6" t="s">
        <v>82</v>
      </c>
    </row>
    <row r="1309" spans="1:8" ht="17.149999999999999" customHeight="1" thickBot="1" x14ac:dyDescent="0.35">
      <c r="A1309" s="17">
        <v>199</v>
      </c>
      <c r="B1309" s="50"/>
      <c r="C1309" s="50"/>
      <c r="D1309" s="51"/>
      <c r="E1309" s="52"/>
      <c r="F1309" s="50"/>
      <c r="G1309" s="2" t="s">
        <v>83</v>
      </c>
      <c r="H1309" s="53"/>
    </row>
    <row r="1310" spans="1:8" ht="17.149999999999999" customHeight="1" thickBot="1" x14ac:dyDescent="0.35">
      <c r="A1310" s="1" t="s">
        <v>84</v>
      </c>
      <c r="B1310" s="38"/>
      <c r="C1310" s="38"/>
      <c r="D1310" s="38"/>
      <c r="E1310" s="43"/>
      <c r="F1310" s="34"/>
      <c r="G1310" s="21" t="s">
        <v>14</v>
      </c>
      <c r="H1310" s="54"/>
    </row>
    <row r="1311" spans="1:8" ht="17.149999999999999" customHeight="1" thickBot="1" x14ac:dyDescent="0.35">
      <c r="A1311" s="1"/>
      <c r="B1311" s="38"/>
      <c r="C1311" s="38"/>
      <c r="D1311" s="38"/>
      <c r="E1311" s="43"/>
      <c r="F1311" s="34"/>
      <c r="G1311" s="21" t="s">
        <v>15</v>
      </c>
      <c r="H1311" s="54"/>
    </row>
    <row r="1312" spans="1:8" ht="17.149999999999999" customHeight="1" thickBot="1" x14ac:dyDescent="0.35">
      <c r="A1312" s="1"/>
      <c r="B1312" s="38"/>
      <c r="C1312" s="38"/>
      <c r="D1312" s="38"/>
      <c r="E1312" s="43"/>
      <c r="F1312" s="34"/>
      <c r="G1312" s="21" t="s">
        <v>16</v>
      </c>
      <c r="H1312" s="54"/>
    </row>
    <row r="1313" spans="1:8" ht="17.149999999999999" customHeight="1" thickBot="1" x14ac:dyDescent="0.35">
      <c r="A1313" s="1"/>
      <c r="B1313" s="38"/>
      <c r="C1313" s="38"/>
      <c r="D1313" s="38"/>
      <c r="E1313" s="43"/>
      <c r="F1313" s="34"/>
      <c r="G1313" s="21" t="s">
        <v>85</v>
      </c>
      <c r="H1313" s="54"/>
    </row>
    <row r="1314" spans="1:8" ht="17.149999999999999" customHeight="1" thickBot="1" x14ac:dyDescent="0.35">
      <c r="A1314" s="5"/>
      <c r="B1314" s="38"/>
      <c r="C1314" s="38"/>
      <c r="D1314" s="38"/>
      <c r="E1314" s="43"/>
      <c r="F1314" s="34"/>
      <c r="G1314" t="s">
        <v>57</v>
      </c>
      <c r="H1314" s="54"/>
    </row>
    <row r="1315" spans="1:8" ht="17.149999999999999" customHeight="1" thickBot="1" x14ac:dyDescent="0.35">
      <c r="A1315" s="1"/>
      <c r="B1315" s="39"/>
      <c r="C1315" s="39"/>
      <c r="D1315" s="39"/>
      <c r="E1315" s="44"/>
      <c r="F1315" s="37"/>
      <c r="G1315" s="30" t="s">
        <v>86</v>
      </c>
      <c r="H1315" s="28">
        <f>SUM(H1309:H1314)</f>
        <v>0</v>
      </c>
    </row>
    <row r="1316" spans="1:8" ht="17.149999999999999" customHeight="1" x14ac:dyDescent="0.25">
      <c r="A1316" s="1"/>
      <c r="B1316" s="7" t="s">
        <v>87</v>
      </c>
      <c r="H1316" s="8"/>
    </row>
    <row r="1317" spans="1:8" ht="17.149999999999999" customHeight="1" x14ac:dyDescent="0.25">
      <c r="A1317" s="1"/>
      <c r="B1317" t="s">
        <v>88</v>
      </c>
      <c r="H1317" s="8"/>
    </row>
    <row r="1318" spans="1:8" ht="17.149999999999999" customHeight="1" x14ac:dyDescent="0.35">
      <c r="A1318" s="1"/>
      <c r="B1318" s="24" t="s">
        <v>89</v>
      </c>
      <c r="E1318" s="45" t="str">
        <f>+'Budget Information'!$B$2</f>
        <v>Type your Community's name here</v>
      </c>
      <c r="H1318" s="23"/>
    </row>
    <row r="1319" spans="1:8" ht="17.149999999999999" customHeight="1" x14ac:dyDescent="0.25">
      <c r="A1319" s="1"/>
      <c r="D1319" s="9" t="s">
        <v>90</v>
      </c>
      <c r="E1319" s="46"/>
      <c r="G1319" s="10"/>
      <c r="H1319" s="8"/>
    </row>
    <row r="1320" spans="1:8" ht="17.149999999999999" customHeight="1" x14ac:dyDescent="0.25">
      <c r="A1320" s="16"/>
      <c r="B1320" s="13"/>
      <c r="C1320" s="13"/>
      <c r="D1320" s="19"/>
      <c r="E1320" s="48"/>
      <c r="F1320" s="13"/>
      <c r="G1320" s="20"/>
      <c r="H1320" s="15"/>
    </row>
    <row r="1321" spans="1:8" ht="17.149999999999999" customHeight="1" x14ac:dyDescent="0.25">
      <c r="A1321" s="16"/>
      <c r="B1321" s="13"/>
      <c r="C1321" s="13"/>
      <c r="D1321" s="13"/>
      <c r="E1321" s="41"/>
      <c r="F1321" s="13"/>
      <c r="G1321" s="13"/>
      <c r="H1321" s="15"/>
    </row>
    <row r="1322" spans="1:8" ht="17.149999999999999" customHeight="1" thickBot="1" x14ac:dyDescent="0.35">
      <c r="A1322" s="5" t="s">
        <v>76</v>
      </c>
      <c r="B1322" s="2" t="s">
        <v>77</v>
      </c>
      <c r="C1322" s="2" t="s">
        <v>78</v>
      </c>
      <c r="D1322" s="21" t="s">
        <v>79</v>
      </c>
      <c r="E1322" s="42"/>
      <c r="F1322" s="2" t="s">
        <v>80</v>
      </c>
      <c r="G1322" s="5" t="s">
        <v>81</v>
      </c>
      <c r="H1322" s="6" t="s">
        <v>82</v>
      </c>
    </row>
    <row r="1323" spans="1:8" ht="17.149999999999999" customHeight="1" thickBot="1" x14ac:dyDescent="0.35">
      <c r="A1323" s="17">
        <v>200</v>
      </c>
      <c r="B1323" s="50"/>
      <c r="C1323" s="50"/>
      <c r="D1323" s="51"/>
      <c r="E1323" s="52"/>
      <c r="F1323" s="50"/>
      <c r="G1323" s="2" t="s">
        <v>83</v>
      </c>
      <c r="H1323" s="53"/>
    </row>
    <row r="1324" spans="1:8" ht="17.149999999999999" customHeight="1" thickBot="1" x14ac:dyDescent="0.35">
      <c r="A1324" s="1" t="s">
        <v>84</v>
      </c>
      <c r="B1324" s="38"/>
      <c r="C1324" s="38"/>
      <c r="D1324" s="38"/>
      <c r="E1324" s="43"/>
      <c r="F1324" s="34"/>
      <c r="G1324" s="21" t="s">
        <v>14</v>
      </c>
      <c r="H1324" s="54"/>
    </row>
    <row r="1325" spans="1:8" ht="17.149999999999999" customHeight="1" thickBot="1" x14ac:dyDescent="0.35">
      <c r="A1325" s="1"/>
      <c r="B1325" s="38"/>
      <c r="C1325" s="38"/>
      <c r="D1325" s="38"/>
      <c r="E1325" s="43"/>
      <c r="F1325" s="34"/>
      <c r="G1325" s="21" t="s">
        <v>15</v>
      </c>
      <c r="H1325" s="54"/>
    </row>
    <row r="1326" spans="1:8" ht="17.149999999999999" customHeight="1" thickBot="1" x14ac:dyDescent="0.35">
      <c r="A1326" s="1"/>
      <c r="B1326" s="38"/>
      <c r="C1326" s="38"/>
      <c r="D1326" s="38"/>
      <c r="E1326" s="43"/>
      <c r="F1326" s="34"/>
      <c r="G1326" s="21" t="s">
        <v>16</v>
      </c>
      <c r="H1326" s="54"/>
    </row>
    <row r="1327" spans="1:8" ht="17.149999999999999" customHeight="1" thickBot="1" x14ac:dyDescent="0.35">
      <c r="A1327" s="1"/>
      <c r="B1327" s="38"/>
      <c r="C1327" s="38"/>
      <c r="D1327" s="38"/>
      <c r="E1327" s="43"/>
      <c r="F1327" s="34"/>
      <c r="G1327" s="21" t="s">
        <v>85</v>
      </c>
      <c r="H1327" s="54"/>
    </row>
    <row r="1328" spans="1:8" ht="17.149999999999999" customHeight="1" thickBot="1" x14ac:dyDescent="0.35">
      <c r="A1328" s="5"/>
      <c r="B1328" s="38"/>
      <c r="C1328" s="38"/>
      <c r="D1328" s="38"/>
      <c r="E1328" s="43"/>
      <c r="F1328" s="34"/>
      <c r="G1328" t="s">
        <v>57</v>
      </c>
      <c r="H1328" s="54"/>
    </row>
    <row r="1329" spans="1:8" ht="17.149999999999999" customHeight="1" thickBot="1" x14ac:dyDescent="0.35">
      <c r="A1329" s="1"/>
      <c r="B1329" s="39"/>
      <c r="C1329" s="39"/>
      <c r="D1329" s="39"/>
      <c r="E1329" s="44"/>
      <c r="F1329" s="37"/>
      <c r="G1329" s="30" t="s">
        <v>86</v>
      </c>
      <c r="H1329" s="28">
        <f>SUM(H1323:H1328)</f>
        <v>0</v>
      </c>
    </row>
    <row r="1330" spans="1:8" ht="17.149999999999999" customHeight="1" x14ac:dyDescent="0.25">
      <c r="A1330" s="1"/>
      <c r="B1330" s="7" t="s">
        <v>87</v>
      </c>
      <c r="H1330" s="8"/>
    </row>
    <row r="1331" spans="1:8" ht="17.149999999999999" customHeight="1" x14ac:dyDescent="0.25">
      <c r="A1331" s="1"/>
      <c r="B1331" t="s">
        <v>88</v>
      </c>
      <c r="H1331" s="8"/>
    </row>
    <row r="1332" spans="1:8" ht="17.149999999999999" customHeight="1" x14ac:dyDescent="0.35">
      <c r="A1332" s="1"/>
      <c r="B1332" s="24" t="s">
        <v>89</v>
      </c>
      <c r="E1332" s="45" t="str">
        <f>+'Budget Information'!$B$2</f>
        <v>Type your Community's name here</v>
      </c>
      <c r="H1332" s="23"/>
    </row>
    <row r="1333" spans="1:8" ht="17.149999999999999" customHeight="1" x14ac:dyDescent="0.25">
      <c r="A1333" s="1"/>
      <c r="D1333" s="9" t="s">
        <v>90</v>
      </c>
      <c r="E1333" s="46"/>
      <c r="G1333" s="10"/>
      <c r="H1333" s="8"/>
    </row>
    <row r="1334" spans="1:8" ht="17.149999999999999" customHeight="1" x14ac:dyDescent="0.25">
      <c r="A1334" s="16"/>
      <c r="B1334" s="11" t="s">
        <v>91</v>
      </c>
      <c r="C1334" s="11" t="s">
        <v>91</v>
      </c>
      <c r="D1334" s="11" t="s">
        <v>92</v>
      </c>
      <c r="E1334" s="47"/>
      <c r="F1334" s="11" t="s">
        <v>91</v>
      </c>
      <c r="G1334" s="11" t="s">
        <v>93</v>
      </c>
      <c r="H1334" s="12"/>
    </row>
    <row r="1335" spans="1:8" ht="17.149999999999999" customHeight="1" thickBot="1" x14ac:dyDescent="0.35">
      <c r="A1335" s="5" t="s">
        <v>76</v>
      </c>
      <c r="B1335" s="2" t="s">
        <v>77</v>
      </c>
      <c r="C1335" s="2" t="s">
        <v>78</v>
      </c>
      <c r="D1335" s="21" t="s">
        <v>79</v>
      </c>
      <c r="E1335" s="42"/>
      <c r="F1335" s="2" t="s">
        <v>80</v>
      </c>
      <c r="G1335" s="5" t="s">
        <v>81</v>
      </c>
      <c r="H1335" s="6" t="s">
        <v>82</v>
      </c>
    </row>
    <row r="1336" spans="1:8" ht="17.149999999999999" customHeight="1" thickBot="1" x14ac:dyDescent="0.35">
      <c r="A1336" s="17">
        <v>201</v>
      </c>
      <c r="B1336" s="50"/>
      <c r="C1336" s="50"/>
      <c r="D1336" s="51"/>
      <c r="E1336" s="52"/>
      <c r="F1336" s="50"/>
      <c r="G1336" s="2" t="s">
        <v>83</v>
      </c>
      <c r="H1336" s="53"/>
    </row>
    <row r="1337" spans="1:8" ht="17.149999999999999" customHeight="1" thickBot="1" x14ac:dyDescent="0.35">
      <c r="A1337" s="1" t="s">
        <v>84</v>
      </c>
      <c r="B1337" s="38"/>
      <c r="C1337" s="38"/>
      <c r="D1337" s="38"/>
      <c r="E1337" s="43"/>
      <c r="F1337" s="34"/>
      <c r="G1337" s="21" t="s">
        <v>14</v>
      </c>
      <c r="H1337" s="54"/>
    </row>
    <row r="1338" spans="1:8" ht="17.149999999999999" customHeight="1" thickBot="1" x14ac:dyDescent="0.35">
      <c r="A1338" s="1"/>
      <c r="B1338" s="38"/>
      <c r="C1338" s="38"/>
      <c r="D1338" s="38"/>
      <c r="E1338" s="43"/>
      <c r="F1338" s="34"/>
      <c r="G1338" s="21" t="s">
        <v>15</v>
      </c>
      <c r="H1338" s="54"/>
    </row>
    <row r="1339" spans="1:8" ht="17.149999999999999" customHeight="1" thickBot="1" x14ac:dyDescent="0.35">
      <c r="A1339" s="1"/>
      <c r="B1339" s="38"/>
      <c r="C1339" s="38"/>
      <c r="D1339" s="38"/>
      <c r="E1339" s="43"/>
      <c r="F1339" s="34"/>
      <c r="G1339" s="21" t="s">
        <v>16</v>
      </c>
      <c r="H1339" s="54"/>
    </row>
    <row r="1340" spans="1:8" ht="17.149999999999999" customHeight="1" thickBot="1" x14ac:dyDescent="0.35">
      <c r="A1340" s="1"/>
      <c r="B1340" s="38"/>
      <c r="C1340" s="38"/>
      <c r="D1340" s="38"/>
      <c r="E1340" s="43"/>
      <c r="F1340" s="34"/>
      <c r="G1340" s="21" t="s">
        <v>85</v>
      </c>
      <c r="H1340" s="54"/>
    </row>
    <row r="1341" spans="1:8" ht="17.149999999999999" customHeight="1" thickBot="1" x14ac:dyDescent="0.35">
      <c r="A1341" s="5"/>
      <c r="B1341" s="38"/>
      <c r="C1341" s="38"/>
      <c r="D1341" s="38"/>
      <c r="E1341" s="43"/>
      <c r="F1341" s="34"/>
      <c r="G1341" t="s">
        <v>57</v>
      </c>
      <c r="H1341" s="54"/>
    </row>
    <row r="1342" spans="1:8" ht="17.149999999999999" customHeight="1" thickBot="1" x14ac:dyDescent="0.35">
      <c r="A1342" s="1"/>
      <c r="B1342" s="39"/>
      <c r="C1342" s="39"/>
      <c r="D1342" s="39"/>
      <c r="E1342" s="44"/>
      <c r="F1342" s="37"/>
      <c r="G1342" s="30" t="s">
        <v>86</v>
      </c>
      <c r="H1342" s="28">
        <f>SUM(H1336:H1341)</f>
        <v>0</v>
      </c>
    </row>
    <row r="1343" spans="1:8" ht="17.149999999999999" customHeight="1" x14ac:dyDescent="0.25">
      <c r="A1343" s="1"/>
      <c r="B1343" s="7" t="s">
        <v>87</v>
      </c>
      <c r="H1343" s="8"/>
    </row>
    <row r="1344" spans="1:8" ht="17.149999999999999" customHeight="1" x14ac:dyDescent="0.25">
      <c r="A1344" s="1"/>
      <c r="B1344" t="s">
        <v>88</v>
      </c>
      <c r="H1344" s="8"/>
    </row>
    <row r="1345" spans="1:8" ht="17.149999999999999" customHeight="1" x14ac:dyDescent="0.35">
      <c r="A1345" s="1"/>
      <c r="B1345" s="24" t="s">
        <v>89</v>
      </c>
      <c r="E1345" s="45" t="str">
        <f>+'Budget Information'!$B$2</f>
        <v>Type your Community's name here</v>
      </c>
      <c r="H1345" s="23"/>
    </row>
    <row r="1346" spans="1:8" ht="17.149999999999999" customHeight="1" x14ac:dyDescent="0.25">
      <c r="A1346" s="1"/>
      <c r="D1346" s="9" t="s">
        <v>90</v>
      </c>
      <c r="E1346" s="46"/>
      <c r="G1346" s="10"/>
      <c r="H1346" s="8"/>
    </row>
    <row r="1347" spans="1:8" ht="17.149999999999999" customHeight="1" x14ac:dyDescent="0.25">
      <c r="A1347" s="18" t="s">
        <v>94</v>
      </c>
      <c r="B1347" s="13"/>
      <c r="C1347" s="13"/>
      <c r="D1347" s="13"/>
      <c r="E1347" s="41"/>
      <c r="F1347" s="13"/>
      <c r="G1347" s="13"/>
      <c r="H1347" s="14"/>
    </row>
    <row r="1348" spans="1:8" ht="17.149999999999999" customHeight="1" thickBot="1" x14ac:dyDescent="0.35">
      <c r="A1348" s="5" t="s">
        <v>76</v>
      </c>
      <c r="B1348" s="2" t="s">
        <v>77</v>
      </c>
      <c r="C1348" s="2" t="s">
        <v>78</v>
      </c>
      <c r="D1348" s="21" t="s">
        <v>79</v>
      </c>
      <c r="E1348" s="42"/>
      <c r="F1348" s="2" t="s">
        <v>80</v>
      </c>
      <c r="G1348" s="5" t="s">
        <v>81</v>
      </c>
      <c r="H1348" s="6" t="s">
        <v>82</v>
      </c>
    </row>
    <row r="1349" spans="1:8" ht="17.149999999999999" customHeight="1" thickBot="1" x14ac:dyDescent="0.35">
      <c r="A1349" s="17">
        <v>202</v>
      </c>
      <c r="B1349" s="50"/>
      <c r="C1349" s="50"/>
      <c r="D1349" s="51"/>
      <c r="E1349" s="52"/>
      <c r="F1349" s="50"/>
      <c r="G1349" s="2" t="s">
        <v>83</v>
      </c>
      <c r="H1349" s="53"/>
    </row>
    <row r="1350" spans="1:8" ht="17.149999999999999" customHeight="1" thickBot="1" x14ac:dyDescent="0.35">
      <c r="A1350" s="1" t="s">
        <v>84</v>
      </c>
      <c r="B1350" s="38"/>
      <c r="C1350" s="38"/>
      <c r="D1350" s="38"/>
      <c r="E1350" s="43"/>
      <c r="F1350" s="34"/>
      <c r="G1350" s="21" t="s">
        <v>14</v>
      </c>
      <c r="H1350" s="54"/>
    </row>
    <row r="1351" spans="1:8" ht="17.149999999999999" customHeight="1" thickBot="1" x14ac:dyDescent="0.35">
      <c r="A1351" s="1"/>
      <c r="B1351" s="38"/>
      <c r="C1351" s="38"/>
      <c r="D1351" s="38"/>
      <c r="E1351" s="43"/>
      <c r="F1351" s="34"/>
      <c r="G1351" s="21" t="s">
        <v>15</v>
      </c>
      <c r="H1351" s="54"/>
    </row>
    <row r="1352" spans="1:8" ht="17.149999999999999" customHeight="1" thickBot="1" x14ac:dyDescent="0.35">
      <c r="A1352" s="1"/>
      <c r="B1352" s="38"/>
      <c r="C1352" s="38"/>
      <c r="D1352" s="38"/>
      <c r="E1352" s="43"/>
      <c r="F1352" s="36"/>
      <c r="G1352" s="21" t="s">
        <v>16</v>
      </c>
      <c r="H1352" s="54"/>
    </row>
    <row r="1353" spans="1:8" ht="17.149999999999999" customHeight="1" thickBot="1" x14ac:dyDescent="0.35">
      <c r="A1353" s="1"/>
      <c r="B1353" s="38"/>
      <c r="C1353" s="38"/>
      <c r="D1353" s="38"/>
      <c r="E1353" s="43"/>
      <c r="F1353" s="34"/>
      <c r="G1353" s="21" t="s">
        <v>85</v>
      </c>
      <c r="H1353" s="54"/>
    </row>
    <row r="1354" spans="1:8" ht="17.149999999999999" customHeight="1" thickBot="1" x14ac:dyDescent="0.35">
      <c r="A1354" s="5"/>
      <c r="B1354" s="38"/>
      <c r="C1354" s="38"/>
      <c r="D1354" s="38"/>
      <c r="E1354" s="43"/>
      <c r="F1354" s="34"/>
      <c r="G1354" t="s">
        <v>57</v>
      </c>
      <c r="H1354" s="54"/>
    </row>
    <row r="1355" spans="1:8" ht="17.149999999999999" customHeight="1" thickBot="1" x14ac:dyDescent="0.35">
      <c r="A1355" s="1"/>
      <c r="B1355" s="39"/>
      <c r="C1355" s="39"/>
      <c r="D1355" s="39"/>
      <c r="E1355" s="44"/>
      <c r="F1355" s="37"/>
      <c r="G1355" s="30" t="s">
        <v>86</v>
      </c>
      <c r="H1355" s="28">
        <f>SUM(H1349:H1354)</f>
        <v>0</v>
      </c>
    </row>
    <row r="1356" spans="1:8" ht="17.149999999999999" customHeight="1" x14ac:dyDescent="0.25">
      <c r="A1356" s="1"/>
      <c r="B1356" s="7" t="s">
        <v>87</v>
      </c>
      <c r="H1356" s="8"/>
    </row>
    <row r="1357" spans="1:8" ht="17.149999999999999" customHeight="1" x14ac:dyDescent="0.25">
      <c r="A1357" s="1"/>
      <c r="B1357" t="s">
        <v>88</v>
      </c>
      <c r="H1357" s="8"/>
    </row>
    <row r="1358" spans="1:8" ht="17.149999999999999" customHeight="1" x14ac:dyDescent="0.35">
      <c r="A1358" s="1"/>
      <c r="B1358" s="24" t="s">
        <v>89</v>
      </c>
      <c r="E1358" s="45" t="str">
        <f>+'Budget Information'!$B$2</f>
        <v>Type your Community's name here</v>
      </c>
      <c r="H1358" s="23"/>
    </row>
    <row r="1359" spans="1:8" ht="17.149999999999999" customHeight="1" x14ac:dyDescent="0.25">
      <c r="A1359" s="1"/>
      <c r="D1359" s="9" t="s">
        <v>90</v>
      </c>
      <c r="E1359" s="46"/>
      <c r="G1359" s="10"/>
      <c r="H1359" s="8"/>
    </row>
    <row r="1360" spans="1:8" ht="17.149999999999999" customHeight="1" x14ac:dyDescent="0.25">
      <c r="A1360" s="16"/>
      <c r="B1360" s="13"/>
      <c r="C1360" s="13"/>
      <c r="D1360" s="19"/>
      <c r="E1360" s="48"/>
      <c r="F1360" s="13"/>
      <c r="G1360" s="20"/>
      <c r="H1360" s="15"/>
    </row>
    <row r="1361" spans="1:8" ht="17.149999999999999" customHeight="1" x14ac:dyDescent="0.25">
      <c r="A1361" s="18"/>
      <c r="B1361" s="13"/>
      <c r="C1361" s="13"/>
      <c r="D1361" s="13"/>
      <c r="E1361" s="41"/>
      <c r="F1361" s="13"/>
      <c r="G1361" s="13"/>
      <c r="H1361" s="15"/>
    </row>
    <row r="1362" spans="1:8" ht="17.149999999999999" customHeight="1" thickBot="1" x14ac:dyDescent="0.35">
      <c r="A1362" s="5" t="s">
        <v>76</v>
      </c>
      <c r="B1362" s="2" t="s">
        <v>77</v>
      </c>
      <c r="C1362" s="2" t="s">
        <v>78</v>
      </c>
      <c r="D1362" s="21" t="s">
        <v>79</v>
      </c>
      <c r="E1362" s="42"/>
      <c r="F1362" s="2" t="s">
        <v>80</v>
      </c>
      <c r="G1362" s="5" t="s">
        <v>81</v>
      </c>
      <c r="H1362" s="6" t="s">
        <v>82</v>
      </c>
    </row>
    <row r="1363" spans="1:8" ht="17.149999999999999" customHeight="1" thickBot="1" x14ac:dyDescent="0.35">
      <c r="A1363" s="17">
        <v>203</v>
      </c>
      <c r="B1363" s="50"/>
      <c r="C1363" s="50"/>
      <c r="D1363" s="51"/>
      <c r="E1363" s="52"/>
      <c r="F1363" s="50"/>
      <c r="G1363" s="2" t="s">
        <v>83</v>
      </c>
      <c r="H1363" s="53"/>
    </row>
    <row r="1364" spans="1:8" ht="17.149999999999999" customHeight="1" thickBot="1" x14ac:dyDescent="0.35">
      <c r="A1364" s="1" t="s">
        <v>84</v>
      </c>
      <c r="B1364" s="38"/>
      <c r="C1364" s="38"/>
      <c r="D1364" s="38"/>
      <c r="E1364" s="43"/>
      <c r="F1364" s="34"/>
      <c r="G1364" s="21" t="s">
        <v>14</v>
      </c>
      <c r="H1364" s="54"/>
    </row>
    <row r="1365" spans="1:8" ht="17.149999999999999" customHeight="1" thickBot="1" x14ac:dyDescent="0.35">
      <c r="A1365" s="1"/>
      <c r="B1365" s="38"/>
      <c r="C1365" s="38"/>
      <c r="D1365" s="38"/>
      <c r="E1365" s="43"/>
      <c r="F1365" s="34"/>
      <c r="G1365" s="21" t="s">
        <v>15</v>
      </c>
      <c r="H1365" s="54"/>
    </row>
    <row r="1366" spans="1:8" ht="17.149999999999999" customHeight="1" thickBot="1" x14ac:dyDescent="0.35">
      <c r="A1366" s="1"/>
      <c r="B1366" s="38"/>
      <c r="C1366" s="38"/>
      <c r="D1366" s="38"/>
      <c r="E1366" s="43"/>
      <c r="F1366" s="34"/>
      <c r="G1366" s="21" t="s">
        <v>16</v>
      </c>
      <c r="H1366" s="54"/>
    </row>
    <row r="1367" spans="1:8" ht="17.149999999999999" customHeight="1" thickBot="1" x14ac:dyDescent="0.35">
      <c r="A1367" s="1"/>
      <c r="B1367" s="38"/>
      <c r="C1367" s="38"/>
      <c r="D1367" s="38"/>
      <c r="E1367" s="43"/>
      <c r="F1367" s="34"/>
      <c r="G1367" s="21" t="s">
        <v>85</v>
      </c>
      <c r="H1367" s="54"/>
    </row>
    <row r="1368" spans="1:8" ht="17.149999999999999" customHeight="1" thickBot="1" x14ac:dyDescent="0.35">
      <c r="A1368" s="5"/>
      <c r="B1368" s="38"/>
      <c r="C1368" s="38"/>
      <c r="D1368" s="38"/>
      <c r="E1368" s="43"/>
      <c r="F1368" s="34"/>
      <c r="G1368" t="s">
        <v>57</v>
      </c>
      <c r="H1368" s="54"/>
    </row>
    <row r="1369" spans="1:8" ht="17.149999999999999" customHeight="1" thickBot="1" x14ac:dyDescent="0.35">
      <c r="A1369" s="1"/>
      <c r="B1369" s="39"/>
      <c r="C1369" s="39"/>
      <c r="D1369" s="39"/>
      <c r="E1369" s="44"/>
      <c r="F1369" s="37"/>
      <c r="G1369" s="30" t="s">
        <v>86</v>
      </c>
      <c r="H1369" s="28">
        <f>SUM(H1363:H1368)</f>
        <v>0</v>
      </c>
    </row>
    <row r="1370" spans="1:8" ht="17.149999999999999" customHeight="1" x14ac:dyDescent="0.25">
      <c r="A1370" s="1"/>
      <c r="B1370" s="7" t="s">
        <v>87</v>
      </c>
      <c r="H1370" s="8"/>
    </row>
    <row r="1371" spans="1:8" ht="17.149999999999999" customHeight="1" x14ac:dyDescent="0.25">
      <c r="A1371" s="1"/>
      <c r="B1371" t="s">
        <v>88</v>
      </c>
      <c r="H1371" s="8"/>
    </row>
    <row r="1372" spans="1:8" ht="17.149999999999999" customHeight="1" x14ac:dyDescent="0.35">
      <c r="A1372" s="1"/>
      <c r="B1372" s="24" t="s">
        <v>89</v>
      </c>
      <c r="E1372" s="45" t="str">
        <f>+'Budget Information'!$B$2</f>
        <v>Type your Community's name here</v>
      </c>
      <c r="H1372" s="23"/>
    </row>
    <row r="1373" spans="1:8" ht="17.149999999999999" customHeight="1" x14ac:dyDescent="0.25">
      <c r="A1373" s="1"/>
      <c r="D1373" s="9" t="s">
        <v>90</v>
      </c>
      <c r="E1373" s="46"/>
      <c r="G1373" s="10"/>
      <c r="H1373" s="8"/>
    </row>
    <row r="1374" spans="1:8" ht="17.149999999999999" customHeight="1" x14ac:dyDescent="0.25">
      <c r="A1374" s="16"/>
      <c r="B1374" s="11" t="s">
        <v>91</v>
      </c>
      <c r="C1374" s="11" t="s">
        <v>91</v>
      </c>
      <c r="D1374" s="11" t="s">
        <v>92</v>
      </c>
      <c r="E1374" s="47"/>
      <c r="F1374" s="11" t="s">
        <v>91</v>
      </c>
      <c r="G1374" s="11" t="s">
        <v>93</v>
      </c>
      <c r="H1374" s="12"/>
    </row>
    <row r="1375" spans="1:8" ht="17.149999999999999" customHeight="1" thickBot="1" x14ac:dyDescent="0.35">
      <c r="A1375" s="5" t="s">
        <v>76</v>
      </c>
      <c r="B1375" s="2" t="s">
        <v>77</v>
      </c>
      <c r="C1375" s="2" t="s">
        <v>78</v>
      </c>
      <c r="D1375" s="21" t="s">
        <v>79</v>
      </c>
      <c r="E1375" s="42"/>
      <c r="F1375" s="2" t="s">
        <v>80</v>
      </c>
      <c r="G1375" s="5" t="s">
        <v>81</v>
      </c>
      <c r="H1375" s="6" t="s">
        <v>82</v>
      </c>
    </row>
    <row r="1376" spans="1:8" ht="17.149999999999999" customHeight="1" thickBot="1" x14ac:dyDescent="0.35">
      <c r="A1376" s="17">
        <v>204</v>
      </c>
      <c r="B1376" s="50"/>
      <c r="C1376" s="50"/>
      <c r="D1376" s="51"/>
      <c r="E1376" s="52"/>
      <c r="F1376" s="50"/>
      <c r="G1376" s="2" t="s">
        <v>83</v>
      </c>
      <c r="H1376" s="53"/>
    </row>
    <row r="1377" spans="1:8" ht="17.149999999999999" customHeight="1" thickBot="1" x14ac:dyDescent="0.35">
      <c r="A1377" s="1" t="s">
        <v>84</v>
      </c>
      <c r="B1377" s="38"/>
      <c r="C1377" s="38"/>
      <c r="D1377" s="38"/>
      <c r="E1377" s="43"/>
      <c r="F1377" s="34"/>
      <c r="G1377" s="21" t="s">
        <v>14</v>
      </c>
      <c r="H1377" s="54"/>
    </row>
    <row r="1378" spans="1:8" ht="17.149999999999999" customHeight="1" thickBot="1" x14ac:dyDescent="0.35">
      <c r="A1378" s="1"/>
      <c r="B1378" s="38"/>
      <c r="C1378" s="38"/>
      <c r="D1378" s="38"/>
      <c r="E1378" s="43"/>
      <c r="F1378" s="34"/>
      <c r="G1378" s="21" t="s">
        <v>15</v>
      </c>
      <c r="H1378" s="54"/>
    </row>
    <row r="1379" spans="1:8" ht="17.149999999999999" customHeight="1" thickBot="1" x14ac:dyDescent="0.35">
      <c r="A1379" s="1"/>
      <c r="B1379" s="38"/>
      <c r="C1379" s="38"/>
      <c r="D1379" s="38"/>
      <c r="E1379" s="43"/>
      <c r="F1379" s="36"/>
      <c r="G1379" s="21" t="s">
        <v>16</v>
      </c>
      <c r="H1379" s="54"/>
    </row>
    <row r="1380" spans="1:8" ht="17.149999999999999" customHeight="1" thickBot="1" x14ac:dyDescent="0.35">
      <c r="A1380" s="1"/>
      <c r="B1380" s="38"/>
      <c r="C1380" s="38"/>
      <c r="D1380" s="38"/>
      <c r="E1380" s="43"/>
      <c r="F1380" s="34"/>
      <c r="G1380" s="21" t="s">
        <v>85</v>
      </c>
      <c r="H1380" s="54"/>
    </row>
    <row r="1381" spans="1:8" ht="17.149999999999999" customHeight="1" thickBot="1" x14ac:dyDescent="0.35">
      <c r="A1381" s="5"/>
      <c r="B1381" s="38"/>
      <c r="C1381" s="38"/>
      <c r="D1381" s="38"/>
      <c r="E1381" s="43"/>
      <c r="F1381" s="34"/>
      <c r="G1381" t="s">
        <v>57</v>
      </c>
      <c r="H1381" s="54"/>
    </row>
    <row r="1382" spans="1:8" ht="17.149999999999999" customHeight="1" thickBot="1" x14ac:dyDescent="0.35">
      <c r="A1382" s="1"/>
      <c r="B1382" s="39"/>
      <c r="C1382" s="39"/>
      <c r="D1382" s="39"/>
      <c r="E1382" s="44"/>
      <c r="F1382" s="37"/>
      <c r="G1382" s="30" t="s">
        <v>86</v>
      </c>
      <c r="H1382" s="28">
        <f>SUM(H1376:H1381)</f>
        <v>0</v>
      </c>
    </row>
    <row r="1383" spans="1:8" ht="17.149999999999999" customHeight="1" x14ac:dyDescent="0.25">
      <c r="A1383" s="1"/>
      <c r="B1383" s="7" t="s">
        <v>87</v>
      </c>
      <c r="H1383" s="8"/>
    </row>
    <row r="1384" spans="1:8" ht="17.149999999999999" customHeight="1" x14ac:dyDescent="0.25">
      <c r="A1384" s="1"/>
      <c r="B1384" t="s">
        <v>88</v>
      </c>
      <c r="H1384" s="8"/>
    </row>
    <row r="1385" spans="1:8" ht="17.149999999999999" customHeight="1" x14ac:dyDescent="0.35">
      <c r="A1385" s="1"/>
      <c r="B1385" s="24" t="s">
        <v>89</v>
      </c>
      <c r="E1385" s="45" t="str">
        <f>+'Budget Information'!$B$2</f>
        <v>Type your Community's name here</v>
      </c>
      <c r="H1385" s="23"/>
    </row>
    <row r="1386" spans="1:8" ht="17.149999999999999" customHeight="1" x14ac:dyDescent="0.25">
      <c r="A1386" s="1"/>
      <c r="D1386" s="9" t="s">
        <v>90</v>
      </c>
      <c r="E1386" s="46"/>
      <c r="G1386" s="10"/>
      <c r="H1386" s="8"/>
    </row>
    <row r="1387" spans="1:8" ht="17.149999999999999" customHeight="1" x14ac:dyDescent="0.25">
      <c r="A1387" s="16"/>
      <c r="B1387" s="13"/>
      <c r="C1387" s="13"/>
      <c r="D1387" s="13"/>
      <c r="E1387" s="41"/>
      <c r="F1387" s="13"/>
      <c r="G1387" s="13"/>
      <c r="H1387" s="14"/>
    </row>
    <row r="1388" spans="1:8" ht="17.149999999999999" customHeight="1" thickBot="1" x14ac:dyDescent="0.35">
      <c r="A1388" s="5" t="s">
        <v>76</v>
      </c>
      <c r="B1388" s="2" t="s">
        <v>77</v>
      </c>
      <c r="C1388" s="2" t="s">
        <v>78</v>
      </c>
      <c r="D1388" s="21" t="s">
        <v>79</v>
      </c>
      <c r="E1388" s="42"/>
      <c r="F1388" s="2" t="s">
        <v>80</v>
      </c>
      <c r="G1388" s="5" t="s">
        <v>81</v>
      </c>
      <c r="H1388" s="6" t="s">
        <v>82</v>
      </c>
    </row>
    <row r="1389" spans="1:8" ht="17.149999999999999" customHeight="1" thickBot="1" x14ac:dyDescent="0.35">
      <c r="A1389" s="17">
        <v>205</v>
      </c>
      <c r="B1389" s="50"/>
      <c r="C1389" s="50"/>
      <c r="D1389" s="51"/>
      <c r="E1389" s="52"/>
      <c r="F1389" s="50"/>
      <c r="G1389" s="2" t="s">
        <v>83</v>
      </c>
      <c r="H1389" s="53"/>
    </row>
    <row r="1390" spans="1:8" ht="17.149999999999999" customHeight="1" thickBot="1" x14ac:dyDescent="0.35">
      <c r="A1390" s="1" t="s">
        <v>84</v>
      </c>
      <c r="B1390" s="38"/>
      <c r="C1390" s="38"/>
      <c r="D1390" s="38"/>
      <c r="E1390" s="43"/>
      <c r="F1390" s="34"/>
      <c r="G1390" s="21" t="s">
        <v>14</v>
      </c>
      <c r="H1390" s="54"/>
    </row>
    <row r="1391" spans="1:8" ht="17.149999999999999" customHeight="1" thickBot="1" x14ac:dyDescent="0.35">
      <c r="A1391" s="1"/>
      <c r="B1391" s="38"/>
      <c r="C1391" s="38"/>
      <c r="D1391" s="38"/>
      <c r="E1391" s="43"/>
      <c r="F1391" s="34"/>
      <c r="G1391" s="21" t="s">
        <v>15</v>
      </c>
      <c r="H1391" s="54"/>
    </row>
    <row r="1392" spans="1:8" ht="17.149999999999999" customHeight="1" thickBot="1" x14ac:dyDescent="0.35">
      <c r="A1392" s="1"/>
      <c r="B1392" s="38"/>
      <c r="C1392" s="38"/>
      <c r="D1392" s="38"/>
      <c r="E1392" s="43"/>
      <c r="F1392" s="34"/>
      <c r="G1392" s="21" t="s">
        <v>16</v>
      </c>
      <c r="H1392" s="54"/>
    </row>
    <row r="1393" spans="1:8" ht="17.149999999999999" customHeight="1" thickBot="1" x14ac:dyDescent="0.35">
      <c r="A1393" s="1"/>
      <c r="B1393" s="38"/>
      <c r="C1393" s="38"/>
      <c r="D1393" s="38"/>
      <c r="E1393" s="43"/>
      <c r="F1393" s="34"/>
      <c r="G1393" s="21" t="s">
        <v>85</v>
      </c>
      <c r="H1393" s="54"/>
    </row>
    <row r="1394" spans="1:8" ht="17.149999999999999" customHeight="1" thickBot="1" x14ac:dyDescent="0.35">
      <c r="A1394" s="5"/>
      <c r="B1394" s="38"/>
      <c r="C1394" s="38"/>
      <c r="D1394" s="38"/>
      <c r="E1394" s="43"/>
      <c r="F1394" s="36"/>
      <c r="G1394" t="s">
        <v>57</v>
      </c>
      <c r="H1394" s="54"/>
    </row>
    <row r="1395" spans="1:8" ht="17.149999999999999" customHeight="1" thickBot="1" x14ac:dyDescent="0.35">
      <c r="A1395" s="1"/>
      <c r="B1395" s="39"/>
      <c r="C1395" s="39"/>
      <c r="D1395" s="39"/>
      <c r="E1395" s="44"/>
      <c r="F1395" s="37"/>
      <c r="G1395" s="30" t="s">
        <v>86</v>
      </c>
      <c r="H1395" s="28">
        <f>SUM(H1389:H1394)</f>
        <v>0</v>
      </c>
    </row>
    <row r="1396" spans="1:8" ht="17.149999999999999" customHeight="1" x14ac:dyDescent="0.25">
      <c r="A1396" s="1"/>
      <c r="B1396" s="7" t="s">
        <v>87</v>
      </c>
      <c r="H1396" s="8"/>
    </row>
    <row r="1397" spans="1:8" ht="17.149999999999999" customHeight="1" x14ac:dyDescent="0.25">
      <c r="A1397" s="1"/>
      <c r="B1397" t="s">
        <v>88</v>
      </c>
      <c r="H1397" s="8"/>
    </row>
    <row r="1398" spans="1:8" ht="17.149999999999999" customHeight="1" x14ac:dyDescent="0.35">
      <c r="A1398" s="1"/>
      <c r="B1398" s="24" t="s">
        <v>89</v>
      </c>
      <c r="E1398" s="45" t="str">
        <f>+'Budget Information'!$B$2</f>
        <v>Type your Community's name here</v>
      </c>
      <c r="H1398" s="23"/>
    </row>
    <row r="1399" spans="1:8" ht="17.149999999999999" customHeight="1" x14ac:dyDescent="0.25">
      <c r="A1399" s="1"/>
      <c r="D1399" s="9" t="s">
        <v>90</v>
      </c>
      <c r="E1399" s="46"/>
      <c r="G1399" s="10"/>
      <c r="H1399" s="8"/>
    </row>
    <row r="1400" spans="1:8" ht="17.149999999999999" customHeight="1" x14ac:dyDescent="0.25">
      <c r="A1400" s="16"/>
      <c r="B1400" s="13"/>
      <c r="C1400" s="13"/>
      <c r="D1400" s="19"/>
      <c r="E1400" s="48"/>
      <c r="F1400" s="13"/>
      <c r="G1400" s="20"/>
      <c r="H1400" s="15"/>
    </row>
    <row r="1401" spans="1:8" ht="17.149999999999999" customHeight="1" x14ac:dyDescent="0.25">
      <c r="A1401" s="18" t="s">
        <v>94</v>
      </c>
      <c r="B1401" s="13"/>
      <c r="C1401" s="13"/>
      <c r="D1401" s="13"/>
      <c r="E1401" s="41"/>
      <c r="F1401" s="13"/>
      <c r="G1401" s="13"/>
      <c r="H1401" s="15"/>
    </row>
    <row r="1402" spans="1:8" ht="17.149999999999999" customHeight="1" thickBot="1" x14ac:dyDescent="0.35">
      <c r="A1402" s="5" t="s">
        <v>76</v>
      </c>
      <c r="B1402" s="2" t="s">
        <v>77</v>
      </c>
      <c r="C1402" s="2" t="s">
        <v>78</v>
      </c>
      <c r="D1402" s="21" t="s">
        <v>79</v>
      </c>
      <c r="E1402" s="42"/>
      <c r="F1402" s="2" t="s">
        <v>80</v>
      </c>
      <c r="G1402" s="5" t="s">
        <v>81</v>
      </c>
      <c r="H1402" s="6" t="s">
        <v>82</v>
      </c>
    </row>
    <row r="1403" spans="1:8" ht="17.149999999999999" customHeight="1" thickBot="1" x14ac:dyDescent="0.35">
      <c r="A1403" s="17">
        <v>206</v>
      </c>
      <c r="B1403" s="50"/>
      <c r="C1403" s="50"/>
      <c r="D1403" s="51"/>
      <c r="E1403" s="52"/>
      <c r="F1403" s="50"/>
      <c r="G1403" s="2" t="s">
        <v>83</v>
      </c>
      <c r="H1403" s="53"/>
    </row>
    <row r="1404" spans="1:8" ht="17.149999999999999" customHeight="1" thickBot="1" x14ac:dyDescent="0.35">
      <c r="A1404" s="1" t="s">
        <v>84</v>
      </c>
      <c r="B1404" s="38"/>
      <c r="C1404" s="38"/>
      <c r="D1404" s="38"/>
      <c r="E1404" s="43"/>
      <c r="F1404" s="34"/>
      <c r="G1404" s="21" t="s">
        <v>14</v>
      </c>
      <c r="H1404" s="54"/>
    </row>
    <row r="1405" spans="1:8" ht="17.149999999999999" customHeight="1" thickBot="1" x14ac:dyDescent="0.35">
      <c r="A1405" s="1"/>
      <c r="B1405" s="38"/>
      <c r="C1405" s="38"/>
      <c r="D1405" s="38"/>
      <c r="E1405" s="43"/>
      <c r="F1405" s="34"/>
      <c r="G1405" s="21" t="s">
        <v>15</v>
      </c>
      <c r="H1405" s="54"/>
    </row>
    <row r="1406" spans="1:8" ht="17.149999999999999" customHeight="1" thickBot="1" x14ac:dyDescent="0.35">
      <c r="A1406" s="1"/>
      <c r="B1406" s="38"/>
      <c r="C1406" s="38"/>
      <c r="D1406" s="38"/>
      <c r="E1406" s="43"/>
      <c r="F1406" s="34"/>
      <c r="G1406" s="21" t="s">
        <v>16</v>
      </c>
      <c r="H1406" s="54"/>
    </row>
    <row r="1407" spans="1:8" ht="17.149999999999999" customHeight="1" thickBot="1" x14ac:dyDescent="0.35">
      <c r="A1407" s="1"/>
      <c r="B1407" s="38"/>
      <c r="C1407" s="38"/>
      <c r="D1407" s="38"/>
      <c r="E1407" s="43"/>
      <c r="F1407" s="34"/>
      <c r="G1407" s="21" t="s">
        <v>85</v>
      </c>
      <c r="H1407" s="54"/>
    </row>
    <row r="1408" spans="1:8" ht="17.149999999999999" customHeight="1" thickBot="1" x14ac:dyDescent="0.35">
      <c r="A1408" s="5"/>
      <c r="B1408" s="38"/>
      <c r="C1408" s="38"/>
      <c r="D1408" s="38"/>
      <c r="E1408" s="43"/>
      <c r="F1408" s="36"/>
      <c r="G1408" t="s">
        <v>57</v>
      </c>
      <c r="H1408" s="54"/>
    </row>
    <row r="1409" spans="1:8" ht="17.149999999999999" customHeight="1" thickBot="1" x14ac:dyDescent="0.35">
      <c r="A1409" s="1"/>
      <c r="B1409" s="39"/>
      <c r="C1409" s="39"/>
      <c r="D1409" s="39"/>
      <c r="E1409" s="44"/>
      <c r="F1409" s="37"/>
      <c r="G1409" s="30" t="s">
        <v>86</v>
      </c>
      <c r="H1409" s="28">
        <f>SUM(H1403:H1408)</f>
        <v>0</v>
      </c>
    </row>
    <row r="1410" spans="1:8" ht="17.149999999999999" customHeight="1" x14ac:dyDescent="0.25">
      <c r="A1410" s="1"/>
      <c r="B1410" s="7" t="s">
        <v>87</v>
      </c>
      <c r="H1410" s="8"/>
    </row>
    <row r="1411" spans="1:8" ht="17.149999999999999" customHeight="1" x14ac:dyDescent="0.25">
      <c r="A1411" s="1"/>
      <c r="B1411" t="s">
        <v>88</v>
      </c>
      <c r="H1411" s="8"/>
    </row>
    <row r="1412" spans="1:8" ht="17.149999999999999" customHeight="1" x14ac:dyDescent="0.35">
      <c r="A1412" s="1"/>
      <c r="B1412" s="24" t="s">
        <v>89</v>
      </c>
      <c r="E1412" s="45" t="str">
        <f>+'Budget Information'!$B$2</f>
        <v>Type your Community's name here</v>
      </c>
      <c r="H1412" s="23"/>
    </row>
    <row r="1413" spans="1:8" ht="17.149999999999999" customHeight="1" x14ac:dyDescent="0.25">
      <c r="A1413" s="1"/>
      <c r="D1413" s="9" t="s">
        <v>90</v>
      </c>
      <c r="E1413" s="46"/>
      <c r="G1413" s="10"/>
      <c r="H1413" s="8"/>
    </row>
    <row r="1414" spans="1:8" ht="17.149999999999999" customHeight="1" x14ac:dyDescent="0.25">
      <c r="A1414" s="18"/>
      <c r="B1414" s="11" t="s">
        <v>91</v>
      </c>
      <c r="C1414" s="11" t="s">
        <v>91</v>
      </c>
      <c r="D1414" s="11" t="s">
        <v>92</v>
      </c>
      <c r="E1414" s="47"/>
      <c r="F1414" s="11" t="s">
        <v>91</v>
      </c>
      <c r="G1414" s="11" t="s">
        <v>93</v>
      </c>
      <c r="H1414" s="12"/>
    </row>
    <row r="1415" spans="1:8" ht="17.149999999999999" customHeight="1" thickBot="1" x14ac:dyDescent="0.35">
      <c r="A1415" s="5" t="s">
        <v>76</v>
      </c>
      <c r="B1415" s="2" t="s">
        <v>77</v>
      </c>
      <c r="C1415" s="2" t="s">
        <v>78</v>
      </c>
      <c r="D1415" s="21" t="s">
        <v>79</v>
      </c>
      <c r="E1415" s="42"/>
      <c r="F1415" s="2" t="s">
        <v>80</v>
      </c>
      <c r="G1415" s="5" t="s">
        <v>81</v>
      </c>
      <c r="H1415" s="6" t="s">
        <v>82</v>
      </c>
    </row>
    <row r="1416" spans="1:8" ht="17.149999999999999" customHeight="1" thickBot="1" x14ac:dyDescent="0.35">
      <c r="A1416" s="17">
        <v>207</v>
      </c>
      <c r="B1416" s="50"/>
      <c r="C1416" s="50"/>
      <c r="D1416" s="51"/>
      <c r="E1416" s="52"/>
      <c r="F1416" s="50"/>
      <c r="G1416" s="2" t="s">
        <v>83</v>
      </c>
      <c r="H1416" s="53"/>
    </row>
    <row r="1417" spans="1:8" ht="17.149999999999999" customHeight="1" thickBot="1" x14ac:dyDescent="0.35">
      <c r="A1417" s="1" t="s">
        <v>84</v>
      </c>
      <c r="B1417" s="38"/>
      <c r="C1417" s="38"/>
      <c r="D1417" s="38"/>
      <c r="E1417" s="43"/>
      <c r="F1417" s="34"/>
      <c r="G1417" s="21" t="s">
        <v>14</v>
      </c>
      <c r="H1417" s="54"/>
    </row>
    <row r="1418" spans="1:8" ht="17.149999999999999" customHeight="1" thickBot="1" x14ac:dyDescent="0.35">
      <c r="A1418" s="1"/>
      <c r="B1418" s="38"/>
      <c r="C1418" s="38"/>
      <c r="D1418" s="38"/>
      <c r="E1418" s="43"/>
      <c r="F1418" s="34"/>
      <c r="G1418" s="21" t="s">
        <v>15</v>
      </c>
      <c r="H1418" s="54"/>
    </row>
    <row r="1419" spans="1:8" ht="17.149999999999999" customHeight="1" thickBot="1" x14ac:dyDescent="0.35">
      <c r="A1419" s="1"/>
      <c r="B1419" s="38"/>
      <c r="C1419" s="38"/>
      <c r="D1419" s="38"/>
      <c r="E1419" s="43"/>
      <c r="F1419" s="34"/>
      <c r="G1419" s="21" t="s">
        <v>16</v>
      </c>
      <c r="H1419" s="54"/>
    </row>
    <row r="1420" spans="1:8" ht="17.149999999999999" customHeight="1" thickBot="1" x14ac:dyDescent="0.35">
      <c r="A1420" s="1"/>
      <c r="B1420" s="38"/>
      <c r="C1420" s="38"/>
      <c r="D1420" s="38"/>
      <c r="E1420" s="43"/>
      <c r="F1420" s="36"/>
      <c r="G1420" s="21" t="s">
        <v>85</v>
      </c>
      <c r="H1420" s="54"/>
    </row>
    <row r="1421" spans="1:8" ht="17.149999999999999" customHeight="1" thickBot="1" x14ac:dyDescent="0.35">
      <c r="A1421" s="5"/>
      <c r="B1421" s="38"/>
      <c r="C1421" s="38"/>
      <c r="D1421" s="38"/>
      <c r="E1421" s="43"/>
      <c r="F1421" s="34"/>
      <c r="G1421" t="s">
        <v>57</v>
      </c>
      <c r="H1421" s="54"/>
    </row>
    <row r="1422" spans="1:8" ht="17.149999999999999" customHeight="1" thickBot="1" x14ac:dyDescent="0.35">
      <c r="A1422" s="1"/>
      <c r="B1422" s="39"/>
      <c r="C1422" s="39"/>
      <c r="D1422" s="39"/>
      <c r="E1422" s="44"/>
      <c r="F1422" s="37"/>
      <c r="G1422" s="30" t="s">
        <v>86</v>
      </c>
      <c r="H1422" s="28">
        <f>SUM(H1416:H1421)</f>
        <v>0</v>
      </c>
    </row>
    <row r="1423" spans="1:8" ht="17.149999999999999" customHeight="1" x14ac:dyDescent="0.25">
      <c r="A1423" s="1"/>
      <c r="B1423" s="7" t="s">
        <v>87</v>
      </c>
      <c r="H1423" s="8"/>
    </row>
    <row r="1424" spans="1:8" ht="17.149999999999999" customHeight="1" x14ac:dyDescent="0.25">
      <c r="A1424" s="1"/>
      <c r="B1424" t="s">
        <v>88</v>
      </c>
      <c r="H1424" s="8"/>
    </row>
    <row r="1425" spans="1:8" ht="17.149999999999999" customHeight="1" x14ac:dyDescent="0.35">
      <c r="A1425" s="1"/>
      <c r="B1425" s="24" t="s">
        <v>89</v>
      </c>
      <c r="E1425" s="45" t="str">
        <f>+'Budget Information'!$B$2</f>
        <v>Type your Community's name here</v>
      </c>
      <c r="H1425" s="23"/>
    </row>
    <row r="1426" spans="1:8" ht="17.149999999999999" customHeight="1" x14ac:dyDescent="0.25">
      <c r="A1426" s="1"/>
      <c r="D1426" s="9" t="s">
        <v>90</v>
      </c>
      <c r="E1426" s="46"/>
      <c r="G1426" s="10"/>
      <c r="H1426" s="8"/>
    </row>
    <row r="1427" spans="1:8" ht="17.149999999999999" customHeight="1" x14ac:dyDescent="0.25">
      <c r="A1427" s="16"/>
      <c r="B1427" s="13"/>
      <c r="C1427" s="13"/>
      <c r="D1427" s="13"/>
      <c r="E1427" s="41"/>
      <c r="F1427" s="13"/>
      <c r="G1427" s="13"/>
      <c r="H1427" s="14"/>
    </row>
    <row r="1428" spans="1:8" ht="17.149999999999999" customHeight="1" thickBot="1" x14ac:dyDescent="0.35">
      <c r="A1428" s="5" t="s">
        <v>76</v>
      </c>
      <c r="B1428" s="2" t="s">
        <v>77</v>
      </c>
      <c r="C1428" s="2" t="s">
        <v>78</v>
      </c>
      <c r="D1428" s="21" t="s">
        <v>79</v>
      </c>
      <c r="E1428" s="42"/>
      <c r="F1428" s="2" t="s">
        <v>80</v>
      </c>
      <c r="G1428" s="5" t="s">
        <v>81</v>
      </c>
      <c r="H1428" s="6" t="s">
        <v>82</v>
      </c>
    </row>
    <row r="1429" spans="1:8" ht="17.149999999999999" customHeight="1" thickBot="1" x14ac:dyDescent="0.35">
      <c r="A1429" s="17">
        <v>208</v>
      </c>
      <c r="B1429" s="50"/>
      <c r="C1429" s="50"/>
      <c r="D1429" s="51"/>
      <c r="E1429" s="52"/>
      <c r="F1429" s="50"/>
      <c r="G1429" s="2" t="s">
        <v>83</v>
      </c>
      <c r="H1429" s="53"/>
    </row>
    <row r="1430" spans="1:8" ht="17.149999999999999" customHeight="1" thickBot="1" x14ac:dyDescent="0.35">
      <c r="A1430" s="1" t="s">
        <v>84</v>
      </c>
      <c r="B1430" s="38"/>
      <c r="C1430" s="38"/>
      <c r="D1430" s="38"/>
      <c r="E1430" s="43"/>
      <c r="F1430" s="34"/>
      <c r="G1430" s="21" t="s">
        <v>14</v>
      </c>
      <c r="H1430" s="54"/>
    </row>
    <row r="1431" spans="1:8" ht="17.149999999999999" customHeight="1" thickBot="1" x14ac:dyDescent="0.35">
      <c r="A1431" s="1"/>
      <c r="B1431" s="38"/>
      <c r="C1431" s="38"/>
      <c r="D1431" s="38"/>
      <c r="E1431" s="43"/>
      <c r="F1431" s="34"/>
      <c r="G1431" s="21" t="s">
        <v>15</v>
      </c>
      <c r="H1431" s="54"/>
    </row>
    <row r="1432" spans="1:8" ht="17.149999999999999" customHeight="1" thickBot="1" x14ac:dyDescent="0.35">
      <c r="A1432" s="1"/>
      <c r="B1432" s="38"/>
      <c r="C1432" s="38"/>
      <c r="D1432" s="38"/>
      <c r="E1432" s="43"/>
      <c r="F1432" s="34"/>
      <c r="G1432" s="21" t="s">
        <v>16</v>
      </c>
      <c r="H1432" s="54"/>
    </row>
    <row r="1433" spans="1:8" ht="17.149999999999999" customHeight="1" thickBot="1" x14ac:dyDescent="0.35">
      <c r="A1433" s="1"/>
      <c r="B1433" s="38"/>
      <c r="C1433" s="38"/>
      <c r="D1433" s="38"/>
      <c r="E1433" s="43"/>
      <c r="F1433" s="36"/>
      <c r="G1433" s="21" t="s">
        <v>85</v>
      </c>
      <c r="H1433" s="54"/>
    </row>
    <row r="1434" spans="1:8" ht="17.149999999999999" customHeight="1" thickBot="1" x14ac:dyDescent="0.35">
      <c r="A1434" s="5"/>
      <c r="B1434" s="38"/>
      <c r="C1434" s="38"/>
      <c r="D1434" s="38"/>
      <c r="E1434" s="43"/>
      <c r="F1434" s="34"/>
      <c r="G1434" t="s">
        <v>57</v>
      </c>
      <c r="H1434" s="54"/>
    </row>
    <row r="1435" spans="1:8" ht="17.149999999999999" customHeight="1" thickBot="1" x14ac:dyDescent="0.35">
      <c r="A1435" s="1"/>
      <c r="B1435" s="39"/>
      <c r="C1435" s="39"/>
      <c r="D1435" s="39"/>
      <c r="E1435" s="44"/>
      <c r="F1435" s="37"/>
      <c r="G1435" s="30" t="s">
        <v>86</v>
      </c>
      <c r="H1435" s="28">
        <f>SUM(H1429:H1434)</f>
        <v>0</v>
      </c>
    </row>
    <row r="1436" spans="1:8" ht="17.149999999999999" customHeight="1" x14ac:dyDescent="0.25">
      <c r="A1436" s="1"/>
      <c r="B1436" s="7" t="s">
        <v>87</v>
      </c>
      <c r="H1436" s="8"/>
    </row>
    <row r="1437" spans="1:8" ht="17.149999999999999" customHeight="1" x14ac:dyDescent="0.25">
      <c r="A1437" s="1"/>
      <c r="B1437" t="s">
        <v>88</v>
      </c>
      <c r="H1437" s="8"/>
    </row>
    <row r="1438" spans="1:8" ht="17.149999999999999" customHeight="1" x14ac:dyDescent="0.35">
      <c r="A1438" s="1"/>
      <c r="B1438" s="24" t="s">
        <v>89</v>
      </c>
      <c r="E1438" s="45" t="str">
        <f>+'Budget Information'!$B$2</f>
        <v>Type your Community's name here</v>
      </c>
      <c r="H1438" s="23"/>
    </row>
    <row r="1439" spans="1:8" ht="17.149999999999999" customHeight="1" x14ac:dyDescent="0.25">
      <c r="A1439" s="1"/>
      <c r="D1439" s="9" t="s">
        <v>90</v>
      </c>
      <c r="E1439" s="46"/>
      <c r="G1439" s="10"/>
      <c r="H1439" s="8"/>
    </row>
    <row r="1440" spans="1:8" ht="17.149999999999999" customHeight="1" x14ac:dyDescent="0.25">
      <c r="A1440" s="16"/>
      <c r="B1440" s="13"/>
      <c r="C1440" s="13"/>
      <c r="D1440" s="19"/>
      <c r="E1440" s="48"/>
      <c r="F1440" s="13"/>
      <c r="G1440" s="20"/>
      <c r="H1440" s="15"/>
    </row>
    <row r="1441" spans="1:8" ht="17.149999999999999" customHeight="1" x14ac:dyDescent="0.25">
      <c r="A1441" s="16"/>
      <c r="B1441" s="13"/>
      <c r="C1441" s="13"/>
      <c r="D1441" s="13"/>
      <c r="E1441" s="41"/>
      <c r="F1441" s="13"/>
      <c r="G1441" s="13"/>
      <c r="H1441" s="15"/>
    </row>
    <row r="1442" spans="1:8" ht="17.149999999999999" customHeight="1" thickBot="1" x14ac:dyDescent="0.35">
      <c r="A1442" s="5" t="s">
        <v>76</v>
      </c>
      <c r="B1442" s="2" t="s">
        <v>77</v>
      </c>
      <c r="C1442" s="2" t="s">
        <v>78</v>
      </c>
      <c r="D1442" s="21" t="s">
        <v>79</v>
      </c>
      <c r="E1442" s="42"/>
      <c r="F1442" s="2" t="s">
        <v>80</v>
      </c>
      <c r="G1442" s="5" t="s">
        <v>81</v>
      </c>
      <c r="H1442" s="6" t="s">
        <v>82</v>
      </c>
    </row>
    <row r="1443" spans="1:8" ht="17.149999999999999" customHeight="1" thickBot="1" x14ac:dyDescent="0.35">
      <c r="A1443" s="17">
        <v>209</v>
      </c>
      <c r="B1443" s="50"/>
      <c r="C1443" s="50"/>
      <c r="D1443" s="51"/>
      <c r="E1443" s="52"/>
      <c r="F1443" s="50"/>
      <c r="G1443" s="2" t="s">
        <v>83</v>
      </c>
      <c r="H1443" s="53"/>
    </row>
    <row r="1444" spans="1:8" ht="17.149999999999999" customHeight="1" thickBot="1" x14ac:dyDescent="0.35">
      <c r="A1444" s="1" t="s">
        <v>84</v>
      </c>
      <c r="B1444" s="38"/>
      <c r="C1444" s="38"/>
      <c r="D1444" s="38"/>
      <c r="E1444" s="43"/>
      <c r="F1444" s="34"/>
      <c r="G1444" s="21" t="s">
        <v>14</v>
      </c>
      <c r="H1444" s="54"/>
    </row>
    <row r="1445" spans="1:8" ht="17.149999999999999" customHeight="1" thickBot="1" x14ac:dyDescent="0.35">
      <c r="A1445" s="1"/>
      <c r="B1445" s="38"/>
      <c r="C1445" s="38"/>
      <c r="D1445" s="38"/>
      <c r="E1445" s="43"/>
      <c r="F1445" s="34"/>
      <c r="G1445" s="21" t="s">
        <v>15</v>
      </c>
      <c r="H1445" s="54"/>
    </row>
    <row r="1446" spans="1:8" ht="17.149999999999999" customHeight="1" thickBot="1" x14ac:dyDescent="0.35">
      <c r="A1446" s="1"/>
      <c r="B1446" s="38"/>
      <c r="C1446" s="38"/>
      <c r="D1446" s="38"/>
      <c r="E1446" s="43"/>
      <c r="F1446" s="34"/>
      <c r="G1446" s="21" t="s">
        <v>16</v>
      </c>
      <c r="H1446" s="54"/>
    </row>
    <row r="1447" spans="1:8" ht="17.149999999999999" customHeight="1" thickBot="1" x14ac:dyDescent="0.35">
      <c r="A1447" s="1"/>
      <c r="B1447" s="38"/>
      <c r="C1447" s="38"/>
      <c r="D1447" s="38"/>
      <c r="E1447" s="43"/>
      <c r="F1447" s="34"/>
      <c r="G1447" s="21" t="s">
        <v>85</v>
      </c>
      <c r="H1447" s="54"/>
    </row>
    <row r="1448" spans="1:8" ht="17.149999999999999" customHeight="1" thickBot="1" x14ac:dyDescent="0.35">
      <c r="A1448" s="5"/>
      <c r="B1448" s="38"/>
      <c r="C1448" s="38"/>
      <c r="D1448" s="38"/>
      <c r="E1448" s="43"/>
      <c r="F1448" s="34"/>
      <c r="G1448" t="s">
        <v>57</v>
      </c>
      <c r="H1448" s="54"/>
    </row>
    <row r="1449" spans="1:8" ht="17.149999999999999" customHeight="1" thickBot="1" x14ac:dyDescent="0.35">
      <c r="A1449" s="1"/>
      <c r="B1449" s="39"/>
      <c r="C1449" s="39"/>
      <c r="D1449" s="39"/>
      <c r="E1449" s="44"/>
      <c r="F1449" s="37"/>
      <c r="G1449" s="30" t="s">
        <v>86</v>
      </c>
      <c r="H1449" s="28">
        <f>SUM(H1443:H1448)</f>
        <v>0</v>
      </c>
    </row>
    <row r="1450" spans="1:8" ht="17.149999999999999" customHeight="1" x14ac:dyDescent="0.25">
      <c r="A1450" s="1"/>
      <c r="B1450" s="7" t="s">
        <v>87</v>
      </c>
      <c r="H1450" s="8"/>
    </row>
    <row r="1451" spans="1:8" ht="17.149999999999999" customHeight="1" x14ac:dyDescent="0.25">
      <c r="A1451" s="1"/>
      <c r="B1451" t="s">
        <v>88</v>
      </c>
      <c r="H1451" s="8"/>
    </row>
    <row r="1452" spans="1:8" ht="17.149999999999999" customHeight="1" x14ac:dyDescent="0.35">
      <c r="A1452" s="1"/>
      <c r="B1452" s="24" t="s">
        <v>89</v>
      </c>
      <c r="E1452" s="45" t="str">
        <f>+'Budget Information'!$B$2</f>
        <v>Type your Community's name here</v>
      </c>
      <c r="H1452" s="23"/>
    </row>
    <row r="1453" spans="1:8" ht="17.149999999999999" customHeight="1" x14ac:dyDescent="0.25">
      <c r="A1453" s="1"/>
      <c r="D1453" s="9" t="s">
        <v>90</v>
      </c>
      <c r="E1453" s="46"/>
      <c r="G1453" s="10"/>
      <c r="H1453" s="8"/>
    </row>
    <row r="1454" spans="1:8" ht="17.149999999999999" customHeight="1" x14ac:dyDescent="0.25">
      <c r="A1454" s="18" t="s">
        <v>94</v>
      </c>
      <c r="B1454" s="11" t="s">
        <v>91</v>
      </c>
      <c r="C1454" s="11" t="s">
        <v>91</v>
      </c>
      <c r="D1454" s="11" t="s">
        <v>92</v>
      </c>
      <c r="E1454" s="47"/>
      <c r="F1454" s="11" t="s">
        <v>91</v>
      </c>
      <c r="G1454" s="11" t="s">
        <v>93</v>
      </c>
      <c r="H1454" s="12"/>
    </row>
    <row r="1455" spans="1:8" ht="17.149999999999999" customHeight="1" thickBot="1" x14ac:dyDescent="0.35">
      <c r="A1455" s="5" t="s">
        <v>76</v>
      </c>
      <c r="B1455" s="2" t="s">
        <v>77</v>
      </c>
      <c r="C1455" s="2" t="s">
        <v>78</v>
      </c>
      <c r="D1455" s="21" t="s">
        <v>79</v>
      </c>
      <c r="E1455" s="42"/>
      <c r="F1455" s="2" t="s">
        <v>80</v>
      </c>
      <c r="G1455" s="5" t="s">
        <v>81</v>
      </c>
      <c r="H1455" s="6" t="s">
        <v>82</v>
      </c>
    </row>
    <row r="1456" spans="1:8" ht="17.149999999999999" customHeight="1" thickBot="1" x14ac:dyDescent="0.35">
      <c r="A1456" s="17">
        <v>210</v>
      </c>
      <c r="B1456" s="50"/>
      <c r="C1456" s="50"/>
      <c r="D1456" s="51"/>
      <c r="E1456" s="52"/>
      <c r="F1456" s="50"/>
      <c r="G1456" s="2" t="s">
        <v>83</v>
      </c>
      <c r="H1456" s="53"/>
    </row>
    <row r="1457" spans="1:8" ht="17.149999999999999" customHeight="1" thickBot="1" x14ac:dyDescent="0.35">
      <c r="A1457" s="1" t="s">
        <v>84</v>
      </c>
      <c r="B1457" s="38"/>
      <c r="C1457" s="38"/>
      <c r="D1457" s="38"/>
      <c r="E1457" s="43"/>
      <c r="F1457" s="34"/>
      <c r="G1457" s="21" t="s">
        <v>14</v>
      </c>
      <c r="H1457" s="54"/>
    </row>
    <row r="1458" spans="1:8" ht="17.149999999999999" customHeight="1" thickBot="1" x14ac:dyDescent="0.35">
      <c r="A1458" s="1"/>
      <c r="B1458" s="38"/>
      <c r="C1458" s="38"/>
      <c r="D1458" s="38"/>
      <c r="E1458" s="43"/>
      <c r="F1458" s="34"/>
      <c r="G1458" s="21" t="s">
        <v>15</v>
      </c>
      <c r="H1458" s="54"/>
    </row>
    <row r="1459" spans="1:8" ht="17.149999999999999" customHeight="1" thickBot="1" x14ac:dyDescent="0.35">
      <c r="A1459" s="1"/>
      <c r="B1459" s="38"/>
      <c r="C1459" s="38"/>
      <c r="D1459" s="38"/>
      <c r="E1459" s="43"/>
      <c r="F1459" s="34"/>
      <c r="G1459" s="21" t="s">
        <v>16</v>
      </c>
      <c r="H1459" s="54"/>
    </row>
    <row r="1460" spans="1:8" ht="17.149999999999999" customHeight="1" thickBot="1" x14ac:dyDescent="0.35">
      <c r="A1460" s="1"/>
      <c r="B1460" s="38"/>
      <c r="C1460" s="38"/>
      <c r="D1460" s="38"/>
      <c r="E1460" s="43"/>
      <c r="F1460" s="34"/>
      <c r="G1460" s="21" t="s">
        <v>85</v>
      </c>
      <c r="H1460" s="54"/>
    </row>
    <row r="1461" spans="1:8" ht="17.149999999999999" customHeight="1" thickBot="1" x14ac:dyDescent="0.35">
      <c r="A1461" s="5"/>
      <c r="B1461" s="38"/>
      <c r="C1461" s="38"/>
      <c r="D1461" s="38"/>
      <c r="E1461" s="43"/>
      <c r="F1461" s="34"/>
      <c r="G1461" t="s">
        <v>57</v>
      </c>
      <c r="H1461" s="54"/>
    </row>
    <row r="1462" spans="1:8" ht="17.149999999999999" customHeight="1" thickBot="1" x14ac:dyDescent="0.35">
      <c r="A1462" s="1"/>
      <c r="B1462" s="39"/>
      <c r="C1462" s="39"/>
      <c r="D1462" s="39"/>
      <c r="E1462" s="44"/>
      <c r="F1462" s="37"/>
      <c r="G1462" s="30" t="s">
        <v>86</v>
      </c>
      <c r="H1462" s="28">
        <f>SUM(H1456:H1461)</f>
        <v>0</v>
      </c>
    </row>
    <row r="1463" spans="1:8" ht="17.149999999999999" customHeight="1" x14ac:dyDescent="0.25">
      <c r="A1463" s="1"/>
      <c r="B1463" s="7" t="s">
        <v>87</v>
      </c>
      <c r="H1463" s="8"/>
    </row>
    <row r="1464" spans="1:8" ht="17.149999999999999" customHeight="1" x14ac:dyDescent="0.25">
      <c r="A1464" s="1"/>
      <c r="B1464" t="s">
        <v>88</v>
      </c>
      <c r="H1464" s="8"/>
    </row>
    <row r="1465" spans="1:8" ht="17.149999999999999" customHeight="1" x14ac:dyDescent="0.35">
      <c r="A1465" s="1"/>
      <c r="B1465" s="24" t="s">
        <v>89</v>
      </c>
      <c r="E1465" s="45" t="str">
        <f>+'Budget Information'!$B$2</f>
        <v>Type your Community's name here</v>
      </c>
      <c r="H1465" s="23"/>
    </row>
    <row r="1466" spans="1:8" ht="17.149999999999999" customHeight="1" x14ac:dyDescent="0.25">
      <c r="A1466" s="1"/>
      <c r="D1466" s="9" t="s">
        <v>90</v>
      </c>
      <c r="E1466" s="46"/>
      <c r="G1466" s="10"/>
      <c r="H1466" s="8"/>
    </row>
    <row r="1467" spans="1:8" ht="17.149999999999999" customHeight="1" x14ac:dyDescent="0.25">
      <c r="A1467" s="18"/>
      <c r="B1467" s="13"/>
      <c r="C1467" s="13"/>
      <c r="D1467" s="13"/>
      <c r="E1467" s="41"/>
      <c r="F1467" s="13"/>
      <c r="G1467" s="13"/>
      <c r="H1467" s="14"/>
    </row>
    <row r="1468" spans="1:8" ht="17.149999999999999" customHeight="1" thickBot="1" x14ac:dyDescent="0.35">
      <c r="A1468" s="5" t="s">
        <v>76</v>
      </c>
      <c r="B1468" s="2" t="s">
        <v>77</v>
      </c>
      <c r="C1468" s="2" t="s">
        <v>78</v>
      </c>
      <c r="D1468" s="21" t="s">
        <v>79</v>
      </c>
      <c r="E1468" s="42"/>
      <c r="F1468" s="2" t="s">
        <v>80</v>
      </c>
      <c r="G1468" s="5" t="s">
        <v>81</v>
      </c>
      <c r="H1468" s="6" t="s">
        <v>82</v>
      </c>
    </row>
    <row r="1469" spans="1:8" ht="17.149999999999999" customHeight="1" thickBot="1" x14ac:dyDescent="0.35">
      <c r="A1469" s="17">
        <v>211</v>
      </c>
      <c r="B1469" s="50"/>
      <c r="C1469" s="50"/>
      <c r="D1469" s="51"/>
      <c r="E1469" s="52"/>
      <c r="F1469" s="50"/>
      <c r="G1469" s="2" t="s">
        <v>83</v>
      </c>
      <c r="H1469" s="53"/>
    </row>
    <row r="1470" spans="1:8" ht="17.149999999999999" customHeight="1" thickBot="1" x14ac:dyDescent="0.35">
      <c r="A1470" s="1" t="s">
        <v>84</v>
      </c>
      <c r="B1470" s="38"/>
      <c r="C1470" s="38"/>
      <c r="D1470" s="38"/>
      <c r="E1470" s="43"/>
      <c r="F1470" s="34"/>
      <c r="G1470" s="21" t="s">
        <v>14</v>
      </c>
      <c r="H1470" s="54"/>
    </row>
    <row r="1471" spans="1:8" ht="17.149999999999999" customHeight="1" thickBot="1" x14ac:dyDescent="0.35">
      <c r="A1471" s="1"/>
      <c r="B1471" s="38"/>
      <c r="C1471" s="38"/>
      <c r="D1471" s="38"/>
      <c r="E1471" s="43"/>
      <c r="F1471" s="34"/>
      <c r="G1471" s="21" t="s">
        <v>15</v>
      </c>
      <c r="H1471" s="54"/>
    </row>
    <row r="1472" spans="1:8" ht="17.149999999999999" customHeight="1" thickBot="1" x14ac:dyDescent="0.35">
      <c r="A1472" s="1"/>
      <c r="B1472" s="38"/>
      <c r="C1472" s="38"/>
      <c r="D1472" s="38"/>
      <c r="E1472" s="43"/>
      <c r="F1472" s="34"/>
      <c r="G1472" s="21" t="s">
        <v>16</v>
      </c>
      <c r="H1472" s="54"/>
    </row>
    <row r="1473" spans="1:8" ht="17.149999999999999" customHeight="1" thickBot="1" x14ac:dyDescent="0.35">
      <c r="A1473" s="1"/>
      <c r="B1473" s="38"/>
      <c r="C1473" s="38"/>
      <c r="D1473" s="38"/>
      <c r="E1473" s="43"/>
      <c r="F1473" s="34"/>
      <c r="G1473" s="21" t="s">
        <v>85</v>
      </c>
      <c r="H1473" s="54"/>
    </row>
    <row r="1474" spans="1:8" ht="17.149999999999999" customHeight="1" thickBot="1" x14ac:dyDescent="0.35">
      <c r="A1474" s="5"/>
      <c r="B1474" s="38"/>
      <c r="C1474" s="38"/>
      <c r="D1474" s="38"/>
      <c r="E1474" s="43"/>
      <c r="F1474" s="34"/>
      <c r="G1474" t="s">
        <v>57</v>
      </c>
      <c r="H1474" s="54"/>
    </row>
    <row r="1475" spans="1:8" ht="17.149999999999999" customHeight="1" thickBot="1" x14ac:dyDescent="0.35">
      <c r="A1475" s="1"/>
      <c r="B1475" s="39"/>
      <c r="C1475" s="39"/>
      <c r="D1475" s="39"/>
      <c r="E1475" s="44"/>
      <c r="F1475" s="37"/>
      <c r="G1475" s="30" t="s">
        <v>86</v>
      </c>
      <c r="H1475" s="28">
        <f>SUM(H1469:H1474)</f>
        <v>0</v>
      </c>
    </row>
    <row r="1476" spans="1:8" ht="17.149999999999999" customHeight="1" x14ac:dyDescent="0.25">
      <c r="A1476" s="1"/>
      <c r="B1476" s="7" t="s">
        <v>87</v>
      </c>
      <c r="H1476" s="8"/>
    </row>
    <row r="1477" spans="1:8" ht="17.149999999999999" customHeight="1" x14ac:dyDescent="0.25">
      <c r="A1477" s="1"/>
      <c r="B1477" t="s">
        <v>88</v>
      </c>
      <c r="H1477" s="8"/>
    </row>
    <row r="1478" spans="1:8" ht="17.149999999999999" customHeight="1" x14ac:dyDescent="0.35">
      <c r="A1478" s="1"/>
      <c r="B1478" s="24" t="s">
        <v>89</v>
      </c>
      <c r="E1478" s="45" t="str">
        <f>+'Budget Information'!$B$2</f>
        <v>Type your Community's name here</v>
      </c>
      <c r="H1478" s="23"/>
    </row>
    <row r="1479" spans="1:8" ht="17.149999999999999" customHeight="1" x14ac:dyDescent="0.25">
      <c r="A1479" s="1"/>
      <c r="D1479" s="9" t="s">
        <v>90</v>
      </c>
      <c r="E1479" s="46"/>
      <c r="G1479" s="10"/>
      <c r="H1479" s="8"/>
    </row>
    <row r="1480" spans="1:8" ht="17.149999999999999" customHeight="1" x14ac:dyDescent="0.25">
      <c r="A1480" s="16"/>
      <c r="B1480" s="13"/>
      <c r="C1480" s="13"/>
      <c r="D1480" s="19"/>
      <c r="E1480" s="48"/>
      <c r="F1480" s="13"/>
      <c r="G1480" s="20"/>
      <c r="H1480" s="15"/>
    </row>
    <row r="1481" spans="1:8" ht="17.149999999999999" customHeight="1" x14ac:dyDescent="0.25">
      <c r="A1481" s="16"/>
      <c r="B1481" s="13"/>
      <c r="C1481" s="13"/>
      <c r="D1481" s="13"/>
      <c r="E1481" s="41"/>
      <c r="F1481" s="13"/>
      <c r="G1481" s="13"/>
      <c r="H1481" s="15"/>
    </row>
    <row r="1482" spans="1:8" ht="17.149999999999999" customHeight="1" thickBot="1" x14ac:dyDescent="0.35">
      <c r="A1482" s="5" t="s">
        <v>76</v>
      </c>
      <c r="B1482" s="2" t="s">
        <v>77</v>
      </c>
      <c r="C1482" s="2" t="s">
        <v>78</v>
      </c>
      <c r="D1482" s="21" t="s">
        <v>79</v>
      </c>
      <c r="E1482" s="42"/>
      <c r="F1482" s="2" t="s">
        <v>80</v>
      </c>
      <c r="G1482" s="5" t="s">
        <v>81</v>
      </c>
      <c r="H1482" s="6" t="s">
        <v>82</v>
      </c>
    </row>
    <row r="1483" spans="1:8" ht="17.149999999999999" customHeight="1" thickBot="1" x14ac:dyDescent="0.35">
      <c r="A1483" s="17">
        <v>212</v>
      </c>
      <c r="B1483" s="50"/>
      <c r="C1483" s="50"/>
      <c r="D1483" s="51"/>
      <c r="E1483" s="52"/>
      <c r="F1483" s="50"/>
      <c r="G1483" s="2" t="s">
        <v>83</v>
      </c>
      <c r="H1483" s="53"/>
    </row>
    <row r="1484" spans="1:8" ht="17.149999999999999" customHeight="1" thickBot="1" x14ac:dyDescent="0.35">
      <c r="A1484" s="1" t="s">
        <v>84</v>
      </c>
      <c r="B1484" s="38"/>
      <c r="C1484" s="38"/>
      <c r="D1484" s="38"/>
      <c r="E1484" s="43"/>
      <c r="F1484" s="34"/>
      <c r="G1484" s="21" t="s">
        <v>14</v>
      </c>
      <c r="H1484" s="54"/>
    </row>
    <row r="1485" spans="1:8" ht="17.149999999999999" customHeight="1" thickBot="1" x14ac:dyDescent="0.35">
      <c r="A1485" s="1"/>
      <c r="B1485" s="38"/>
      <c r="C1485" s="38"/>
      <c r="D1485" s="38"/>
      <c r="E1485" s="43"/>
      <c r="F1485" s="34"/>
      <c r="G1485" s="21" t="s">
        <v>15</v>
      </c>
      <c r="H1485" s="54"/>
    </row>
    <row r="1486" spans="1:8" ht="17.149999999999999" customHeight="1" thickBot="1" x14ac:dyDescent="0.35">
      <c r="A1486" s="1"/>
      <c r="B1486" s="38"/>
      <c r="C1486" s="38"/>
      <c r="D1486" s="38"/>
      <c r="E1486" s="43"/>
      <c r="F1486" s="34"/>
      <c r="G1486" s="21" t="s">
        <v>16</v>
      </c>
      <c r="H1486" s="54"/>
    </row>
    <row r="1487" spans="1:8" ht="17.149999999999999" customHeight="1" thickBot="1" x14ac:dyDescent="0.35">
      <c r="A1487" s="1"/>
      <c r="B1487" s="38"/>
      <c r="C1487" s="38"/>
      <c r="D1487" s="38"/>
      <c r="E1487" s="43"/>
      <c r="F1487" s="34"/>
      <c r="G1487" s="21" t="s">
        <v>85</v>
      </c>
      <c r="H1487" s="54"/>
    </row>
    <row r="1488" spans="1:8" ht="17.149999999999999" customHeight="1" thickBot="1" x14ac:dyDescent="0.35">
      <c r="A1488" s="5"/>
      <c r="B1488" s="38"/>
      <c r="C1488" s="38"/>
      <c r="D1488" s="38"/>
      <c r="E1488" s="43"/>
      <c r="F1488" s="34"/>
      <c r="G1488" t="s">
        <v>57</v>
      </c>
      <c r="H1488" s="54"/>
    </row>
    <row r="1489" spans="1:8" ht="17.149999999999999" customHeight="1" thickBot="1" x14ac:dyDescent="0.35">
      <c r="A1489" s="1"/>
      <c r="B1489" s="39"/>
      <c r="C1489" s="39"/>
      <c r="D1489" s="39"/>
      <c r="E1489" s="44"/>
      <c r="F1489" s="37"/>
      <c r="G1489" s="30" t="s">
        <v>86</v>
      </c>
      <c r="H1489" s="28">
        <f>SUM(H1483:H1488)</f>
        <v>0</v>
      </c>
    </row>
    <row r="1490" spans="1:8" ht="17.149999999999999" customHeight="1" x14ac:dyDescent="0.25">
      <c r="A1490" s="1"/>
      <c r="B1490" s="7" t="s">
        <v>87</v>
      </c>
      <c r="H1490" s="8"/>
    </row>
    <row r="1491" spans="1:8" ht="17.149999999999999" customHeight="1" x14ac:dyDescent="0.25">
      <c r="A1491" s="1"/>
      <c r="B1491" t="s">
        <v>88</v>
      </c>
      <c r="H1491" s="8"/>
    </row>
    <row r="1492" spans="1:8" ht="17.149999999999999" customHeight="1" x14ac:dyDescent="0.35">
      <c r="A1492" s="1"/>
      <c r="B1492" s="24" t="s">
        <v>89</v>
      </c>
      <c r="E1492" s="45" t="str">
        <f>+'Budget Information'!$B$2</f>
        <v>Type your Community's name here</v>
      </c>
      <c r="H1492" s="23"/>
    </row>
    <row r="1493" spans="1:8" ht="17.149999999999999" customHeight="1" x14ac:dyDescent="0.25">
      <c r="A1493" s="1"/>
      <c r="D1493" s="9" t="s">
        <v>90</v>
      </c>
      <c r="E1493" s="46"/>
      <c r="G1493" s="10"/>
      <c r="H1493" s="8"/>
    </row>
    <row r="1494" spans="1:8" ht="17.149999999999999" customHeight="1" x14ac:dyDescent="0.25">
      <c r="A1494" s="16"/>
      <c r="B1494" s="11" t="s">
        <v>91</v>
      </c>
      <c r="C1494" s="11" t="s">
        <v>91</v>
      </c>
      <c r="D1494" s="11" t="s">
        <v>92</v>
      </c>
      <c r="E1494" s="47"/>
      <c r="F1494" s="11" t="s">
        <v>91</v>
      </c>
      <c r="G1494" s="11" t="s">
        <v>93</v>
      </c>
      <c r="H1494" s="12"/>
    </row>
    <row r="1495" spans="1:8" ht="17.149999999999999" customHeight="1" thickBot="1" x14ac:dyDescent="0.35">
      <c r="A1495" s="5" t="s">
        <v>76</v>
      </c>
      <c r="B1495" s="2" t="s">
        <v>77</v>
      </c>
      <c r="C1495" s="2" t="s">
        <v>78</v>
      </c>
      <c r="D1495" s="21" t="s">
        <v>79</v>
      </c>
      <c r="E1495" s="42"/>
      <c r="F1495" s="2" t="s">
        <v>80</v>
      </c>
      <c r="G1495" s="5" t="s">
        <v>81</v>
      </c>
      <c r="H1495" s="6" t="s">
        <v>82</v>
      </c>
    </row>
    <row r="1496" spans="1:8" ht="17.149999999999999" customHeight="1" thickBot="1" x14ac:dyDescent="0.35">
      <c r="A1496" s="17">
        <v>213</v>
      </c>
      <c r="B1496" s="50"/>
      <c r="C1496" s="50"/>
      <c r="D1496" s="51"/>
      <c r="E1496" s="52"/>
      <c r="F1496" s="50"/>
      <c r="G1496" s="2" t="s">
        <v>83</v>
      </c>
      <c r="H1496" s="53"/>
    </row>
    <row r="1497" spans="1:8" ht="17.149999999999999" customHeight="1" thickBot="1" x14ac:dyDescent="0.35">
      <c r="A1497" s="1" t="s">
        <v>84</v>
      </c>
      <c r="B1497" s="38"/>
      <c r="C1497" s="38"/>
      <c r="D1497" s="38"/>
      <c r="E1497" s="43"/>
      <c r="F1497" s="34"/>
      <c r="G1497" s="21" t="s">
        <v>14</v>
      </c>
      <c r="H1497" s="54"/>
    </row>
    <row r="1498" spans="1:8" ht="17.149999999999999" customHeight="1" thickBot="1" x14ac:dyDescent="0.35">
      <c r="A1498" s="1"/>
      <c r="B1498" s="38"/>
      <c r="C1498" s="38"/>
      <c r="D1498" s="38"/>
      <c r="E1498" s="43"/>
      <c r="F1498" s="34"/>
      <c r="G1498" s="21" t="s">
        <v>15</v>
      </c>
      <c r="H1498" s="54"/>
    </row>
    <row r="1499" spans="1:8" ht="17.149999999999999" customHeight="1" thickBot="1" x14ac:dyDescent="0.35">
      <c r="A1499" s="1"/>
      <c r="B1499" s="38"/>
      <c r="C1499" s="38"/>
      <c r="D1499" s="38"/>
      <c r="E1499" s="43"/>
      <c r="F1499" s="34"/>
      <c r="G1499" s="21" t="s">
        <v>16</v>
      </c>
      <c r="H1499" s="54"/>
    </row>
    <row r="1500" spans="1:8" ht="17.149999999999999" customHeight="1" thickBot="1" x14ac:dyDescent="0.35">
      <c r="A1500" s="1"/>
      <c r="B1500" s="38"/>
      <c r="C1500" s="38"/>
      <c r="D1500" s="38"/>
      <c r="E1500" s="43"/>
      <c r="F1500" s="34"/>
      <c r="G1500" s="21" t="s">
        <v>85</v>
      </c>
      <c r="H1500" s="54"/>
    </row>
    <row r="1501" spans="1:8" ht="17.149999999999999" customHeight="1" thickBot="1" x14ac:dyDescent="0.35">
      <c r="A1501" s="5"/>
      <c r="B1501" s="38"/>
      <c r="C1501" s="38"/>
      <c r="D1501" s="38"/>
      <c r="E1501" s="43"/>
      <c r="F1501" s="34"/>
      <c r="G1501" t="s">
        <v>57</v>
      </c>
      <c r="H1501" s="54"/>
    </row>
    <row r="1502" spans="1:8" ht="17.149999999999999" customHeight="1" thickBot="1" x14ac:dyDescent="0.35">
      <c r="A1502" s="1"/>
      <c r="B1502" s="39"/>
      <c r="C1502" s="39"/>
      <c r="D1502" s="39"/>
      <c r="E1502" s="44"/>
      <c r="F1502" s="37"/>
      <c r="G1502" s="30" t="s">
        <v>86</v>
      </c>
      <c r="H1502" s="28">
        <f>SUM(H1496:H1501)</f>
        <v>0</v>
      </c>
    </row>
    <row r="1503" spans="1:8" ht="17.149999999999999" customHeight="1" x14ac:dyDescent="0.25">
      <c r="A1503" s="1"/>
      <c r="B1503" s="7" t="s">
        <v>87</v>
      </c>
      <c r="H1503" s="8"/>
    </row>
    <row r="1504" spans="1:8" ht="17.149999999999999" customHeight="1" x14ac:dyDescent="0.25">
      <c r="A1504" s="1"/>
      <c r="B1504" t="s">
        <v>88</v>
      </c>
      <c r="H1504" s="8"/>
    </row>
    <row r="1505" spans="1:8" ht="17.149999999999999" customHeight="1" x14ac:dyDescent="0.35">
      <c r="A1505" s="1"/>
      <c r="B1505" s="24" t="s">
        <v>89</v>
      </c>
      <c r="E1505" s="45" t="str">
        <f>+'Budget Information'!$B$2</f>
        <v>Type your Community's name here</v>
      </c>
      <c r="H1505" s="23"/>
    </row>
    <row r="1506" spans="1:8" ht="17.149999999999999" customHeight="1" x14ac:dyDescent="0.25">
      <c r="A1506" s="1"/>
      <c r="D1506" s="9" t="s">
        <v>90</v>
      </c>
      <c r="E1506" s="46"/>
      <c r="G1506" s="10"/>
      <c r="H1506" s="8"/>
    </row>
    <row r="1507" spans="1:8" ht="17.149999999999999" customHeight="1" x14ac:dyDescent="0.25">
      <c r="A1507" s="18" t="s">
        <v>94</v>
      </c>
      <c r="B1507" s="13"/>
      <c r="C1507" s="13"/>
      <c r="D1507" s="13"/>
      <c r="E1507" s="41"/>
      <c r="F1507" s="13"/>
      <c r="G1507" s="13"/>
      <c r="H1507" s="14"/>
    </row>
    <row r="1508" spans="1:8" ht="17.149999999999999" customHeight="1" thickBot="1" x14ac:dyDescent="0.35">
      <c r="A1508" s="5" t="s">
        <v>76</v>
      </c>
      <c r="B1508" s="2" t="s">
        <v>77</v>
      </c>
      <c r="C1508" s="2" t="s">
        <v>78</v>
      </c>
      <c r="D1508" s="21" t="s">
        <v>79</v>
      </c>
      <c r="E1508" s="42"/>
      <c r="F1508" s="2" t="s">
        <v>80</v>
      </c>
      <c r="G1508" s="5" t="s">
        <v>81</v>
      </c>
      <c r="H1508" s="6" t="s">
        <v>82</v>
      </c>
    </row>
    <row r="1509" spans="1:8" ht="17.149999999999999" customHeight="1" thickBot="1" x14ac:dyDescent="0.35">
      <c r="A1509" s="17">
        <v>214</v>
      </c>
      <c r="B1509" s="50"/>
      <c r="C1509" s="50"/>
      <c r="D1509" s="51"/>
      <c r="E1509" s="52"/>
      <c r="F1509" s="50"/>
      <c r="G1509" s="2" t="s">
        <v>83</v>
      </c>
      <c r="H1509" s="53"/>
    </row>
    <row r="1510" spans="1:8" ht="17.149999999999999" customHeight="1" thickBot="1" x14ac:dyDescent="0.35">
      <c r="A1510" s="1" t="s">
        <v>84</v>
      </c>
      <c r="B1510" s="38"/>
      <c r="C1510" s="38"/>
      <c r="D1510" s="38"/>
      <c r="E1510" s="43"/>
      <c r="F1510" s="34"/>
      <c r="G1510" s="21" t="s">
        <v>14</v>
      </c>
      <c r="H1510" s="54"/>
    </row>
    <row r="1511" spans="1:8" ht="17.149999999999999" customHeight="1" thickBot="1" x14ac:dyDescent="0.35">
      <c r="A1511" s="1"/>
      <c r="B1511" s="38"/>
      <c r="C1511" s="38"/>
      <c r="D1511" s="38"/>
      <c r="E1511" s="43"/>
      <c r="F1511" s="34"/>
      <c r="G1511" s="21" t="s">
        <v>15</v>
      </c>
      <c r="H1511" s="54"/>
    </row>
    <row r="1512" spans="1:8" ht="17.149999999999999" customHeight="1" thickBot="1" x14ac:dyDescent="0.35">
      <c r="A1512" s="1"/>
      <c r="B1512" s="38"/>
      <c r="C1512" s="38"/>
      <c r="D1512" s="38"/>
      <c r="E1512" s="43"/>
      <c r="F1512" s="34"/>
      <c r="G1512" s="21" t="s">
        <v>16</v>
      </c>
      <c r="H1512" s="54"/>
    </row>
    <row r="1513" spans="1:8" ht="17.149999999999999" customHeight="1" thickBot="1" x14ac:dyDescent="0.35">
      <c r="A1513" s="1"/>
      <c r="B1513" s="38"/>
      <c r="C1513" s="38"/>
      <c r="D1513" s="38"/>
      <c r="E1513" s="43"/>
      <c r="F1513" s="34"/>
      <c r="G1513" s="21" t="s">
        <v>85</v>
      </c>
      <c r="H1513" s="54"/>
    </row>
    <row r="1514" spans="1:8" ht="17.149999999999999" customHeight="1" thickBot="1" x14ac:dyDescent="0.35">
      <c r="A1514" s="5"/>
      <c r="B1514" s="38"/>
      <c r="C1514" s="38"/>
      <c r="D1514" s="38"/>
      <c r="E1514" s="43"/>
      <c r="F1514" s="34"/>
      <c r="G1514" t="s">
        <v>57</v>
      </c>
      <c r="H1514" s="54"/>
    </row>
    <row r="1515" spans="1:8" ht="17.149999999999999" customHeight="1" thickBot="1" x14ac:dyDescent="0.35">
      <c r="A1515" s="1"/>
      <c r="B1515" s="39"/>
      <c r="C1515" s="39"/>
      <c r="D1515" s="39"/>
      <c r="E1515" s="44"/>
      <c r="F1515" s="37"/>
      <c r="G1515" s="30" t="s">
        <v>86</v>
      </c>
      <c r="H1515" s="28">
        <f>SUM(H1509:H1514)</f>
        <v>0</v>
      </c>
    </row>
    <row r="1516" spans="1:8" ht="17.149999999999999" customHeight="1" x14ac:dyDescent="0.25">
      <c r="A1516" s="1"/>
      <c r="B1516" s="7" t="s">
        <v>87</v>
      </c>
      <c r="H1516" s="8"/>
    </row>
    <row r="1517" spans="1:8" ht="17.149999999999999" customHeight="1" x14ac:dyDescent="0.25">
      <c r="A1517" s="1"/>
      <c r="B1517" t="s">
        <v>88</v>
      </c>
      <c r="H1517" s="8"/>
    </row>
    <row r="1518" spans="1:8" ht="17.149999999999999" customHeight="1" x14ac:dyDescent="0.35">
      <c r="A1518" s="1"/>
      <c r="B1518" s="24" t="s">
        <v>89</v>
      </c>
      <c r="E1518" s="45" t="str">
        <f>+'Budget Information'!$B$2</f>
        <v>Type your Community's name here</v>
      </c>
      <c r="H1518" s="23"/>
    </row>
    <row r="1519" spans="1:8" ht="17.149999999999999" customHeight="1" x14ac:dyDescent="0.25">
      <c r="A1519" s="1"/>
      <c r="D1519" s="9" t="s">
        <v>90</v>
      </c>
      <c r="E1519" s="46"/>
      <c r="G1519" s="10"/>
      <c r="H1519" s="8"/>
    </row>
    <row r="1520" spans="1:8" ht="17.149999999999999" customHeight="1" x14ac:dyDescent="0.25">
      <c r="A1520" s="16"/>
      <c r="B1520" s="13"/>
      <c r="C1520" s="13"/>
      <c r="D1520" s="19"/>
      <c r="E1520" s="48"/>
      <c r="F1520" s="13"/>
      <c r="G1520" s="20"/>
      <c r="H1520" s="15"/>
    </row>
    <row r="1521" spans="1:8" ht="17.149999999999999" customHeight="1" x14ac:dyDescent="0.25">
      <c r="A1521" s="18"/>
      <c r="B1521" s="13"/>
      <c r="C1521" s="13"/>
      <c r="D1521" s="13"/>
      <c r="E1521" s="41"/>
      <c r="F1521" s="13"/>
      <c r="G1521" s="13"/>
      <c r="H1521" s="15"/>
    </row>
    <row r="1522" spans="1:8" ht="17.149999999999999" customHeight="1" thickBot="1" x14ac:dyDescent="0.35">
      <c r="A1522" s="5" t="s">
        <v>76</v>
      </c>
      <c r="B1522" s="2" t="s">
        <v>77</v>
      </c>
      <c r="C1522" s="2" t="s">
        <v>78</v>
      </c>
      <c r="D1522" s="21" t="s">
        <v>79</v>
      </c>
      <c r="E1522" s="42"/>
      <c r="F1522" s="2" t="s">
        <v>80</v>
      </c>
      <c r="G1522" s="5" t="s">
        <v>81</v>
      </c>
      <c r="H1522" s="6" t="s">
        <v>82</v>
      </c>
    </row>
    <row r="1523" spans="1:8" ht="17.149999999999999" customHeight="1" thickBot="1" x14ac:dyDescent="0.35">
      <c r="A1523" s="17">
        <v>215</v>
      </c>
      <c r="B1523" s="50"/>
      <c r="C1523" s="50"/>
      <c r="D1523" s="51"/>
      <c r="E1523" s="52"/>
      <c r="F1523" s="50"/>
      <c r="G1523" s="2" t="s">
        <v>83</v>
      </c>
      <c r="H1523" s="53"/>
    </row>
    <row r="1524" spans="1:8" ht="17.149999999999999" customHeight="1" thickBot="1" x14ac:dyDescent="0.35">
      <c r="A1524" s="1" t="s">
        <v>84</v>
      </c>
      <c r="B1524" s="38"/>
      <c r="C1524" s="38"/>
      <c r="D1524" s="38"/>
      <c r="E1524" s="43"/>
      <c r="F1524" s="34"/>
      <c r="G1524" s="21" t="s">
        <v>14</v>
      </c>
      <c r="H1524" s="54"/>
    </row>
    <row r="1525" spans="1:8" ht="17.149999999999999" customHeight="1" thickBot="1" x14ac:dyDescent="0.35">
      <c r="A1525" s="1"/>
      <c r="B1525" s="38"/>
      <c r="C1525" s="38"/>
      <c r="D1525" s="38"/>
      <c r="E1525" s="43"/>
      <c r="F1525" s="36"/>
      <c r="G1525" s="21" t="s">
        <v>15</v>
      </c>
      <c r="H1525" s="54"/>
    </row>
    <row r="1526" spans="1:8" ht="17.149999999999999" customHeight="1" thickBot="1" x14ac:dyDescent="0.35">
      <c r="A1526" s="1"/>
      <c r="B1526" s="38"/>
      <c r="C1526" s="38"/>
      <c r="D1526" s="38"/>
      <c r="E1526" s="43"/>
      <c r="F1526" s="34"/>
      <c r="G1526" s="21" t="s">
        <v>16</v>
      </c>
      <c r="H1526" s="54"/>
    </row>
    <row r="1527" spans="1:8" ht="17.149999999999999" customHeight="1" thickBot="1" x14ac:dyDescent="0.35">
      <c r="A1527" s="1"/>
      <c r="B1527" s="38"/>
      <c r="C1527" s="38"/>
      <c r="D1527" s="38"/>
      <c r="E1527" s="43"/>
      <c r="F1527" s="34"/>
      <c r="G1527" s="21" t="s">
        <v>85</v>
      </c>
      <c r="H1527" s="54"/>
    </row>
    <row r="1528" spans="1:8" ht="17.149999999999999" customHeight="1" thickBot="1" x14ac:dyDescent="0.35">
      <c r="A1528" s="5"/>
      <c r="B1528" s="38"/>
      <c r="C1528" s="38"/>
      <c r="D1528" s="38"/>
      <c r="E1528" s="43"/>
      <c r="F1528" s="34"/>
      <c r="G1528" t="s">
        <v>57</v>
      </c>
      <c r="H1528" s="54"/>
    </row>
    <row r="1529" spans="1:8" ht="17.149999999999999" customHeight="1" thickBot="1" x14ac:dyDescent="0.35">
      <c r="A1529" s="1"/>
      <c r="B1529" s="39"/>
      <c r="C1529" s="39"/>
      <c r="D1529" s="39"/>
      <c r="E1529" s="44"/>
      <c r="F1529" s="37"/>
      <c r="G1529" s="30" t="s">
        <v>86</v>
      </c>
      <c r="H1529" s="28">
        <f>SUM(H1523:H1528)</f>
        <v>0</v>
      </c>
    </row>
    <row r="1530" spans="1:8" ht="17.149999999999999" customHeight="1" x14ac:dyDescent="0.25">
      <c r="A1530" s="1"/>
      <c r="B1530" s="7" t="s">
        <v>87</v>
      </c>
      <c r="H1530" s="8"/>
    </row>
    <row r="1531" spans="1:8" ht="17.149999999999999" customHeight="1" x14ac:dyDescent="0.25">
      <c r="A1531" s="1"/>
      <c r="B1531" t="s">
        <v>88</v>
      </c>
      <c r="H1531" s="8"/>
    </row>
    <row r="1532" spans="1:8" ht="17.149999999999999" customHeight="1" x14ac:dyDescent="0.35">
      <c r="A1532" s="1"/>
      <c r="B1532" s="24" t="s">
        <v>89</v>
      </c>
      <c r="E1532" s="45" t="str">
        <f>+'Budget Information'!$B$2</f>
        <v>Type your Community's name here</v>
      </c>
      <c r="H1532" s="23"/>
    </row>
    <row r="1533" spans="1:8" ht="17.149999999999999" customHeight="1" x14ac:dyDescent="0.25">
      <c r="A1533" s="1"/>
      <c r="D1533" s="9" t="s">
        <v>90</v>
      </c>
      <c r="E1533" s="46"/>
      <c r="G1533" s="10"/>
      <c r="H1533" s="8"/>
    </row>
    <row r="1534" spans="1:8" ht="17.149999999999999" customHeight="1" x14ac:dyDescent="0.25">
      <c r="A1534" s="16"/>
      <c r="B1534" s="11" t="s">
        <v>91</v>
      </c>
      <c r="C1534" s="11" t="s">
        <v>91</v>
      </c>
      <c r="D1534" s="11" t="s">
        <v>92</v>
      </c>
      <c r="E1534" s="47"/>
      <c r="F1534" s="11" t="s">
        <v>91</v>
      </c>
      <c r="G1534" s="11" t="s">
        <v>93</v>
      </c>
      <c r="H1534" s="12"/>
    </row>
    <row r="1535" spans="1:8" ht="17.149999999999999" customHeight="1" thickBot="1" x14ac:dyDescent="0.35">
      <c r="A1535" s="5" t="s">
        <v>76</v>
      </c>
      <c r="B1535" s="2" t="s">
        <v>77</v>
      </c>
      <c r="C1535" s="2" t="s">
        <v>78</v>
      </c>
      <c r="D1535" s="21" t="s">
        <v>79</v>
      </c>
      <c r="E1535" s="42"/>
      <c r="F1535" s="2" t="s">
        <v>80</v>
      </c>
      <c r="G1535" s="5" t="s">
        <v>81</v>
      </c>
      <c r="H1535" s="6" t="s">
        <v>82</v>
      </c>
    </row>
    <row r="1536" spans="1:8" ht="17.149999999999999" customHeight="1" thickBot="1" x14ac:dyDescent="0.35">
      <c r="A1536" s="17">
        <v>216</v>
      </c>
      <c r="B1536" s="50"/>
      <c r="C1536" s="50"/>
      <c r="D1536" s="51"/>
      <c r="E1536" s="52"/>
      <c r="F1536" s="50"/>
      <c r="G1536" s="2" t="s">
        <v>83</v>
      </c>
      <c r="H1536" s="53"/>
    </row>
    <row r="1537" spans="1:8" ht="17.149999999999999" customHeight="1" thickBot="1" x14ac:dyDescent="0.35">
      <c r="A1537" s="1" t="s">
        <v>84</v>
      </c>
      <c r="B1537" s="38"/>
      <c r="C1537" s="38"/>
      <c r="D1537" s="38"/>
      <c r="E1537" s="43"/>
      <c r="F1537" s="34"/>
      <c r="G1537" s="21" t="s">
        <v>14</v>
      </c>
      <c r="H1537" s="54"/>
    </row>
    <row r="1538" spans="1:8" ht="17.149999999999999" customHeight="1" thickBot="1" x14ac:dyDescent="0.35">
      <c r="A1538" s="1"/>
      <c r="B1538" s="38"/>
      <c r="C1538" s="38"/>
      <c r="D1538" s="38"/>
      <c r="E1538" s="43"/>
      <c r="F1538" s="34"/>
      <c r="G1538" s="21" t="s">
        <v>15</v>
      </c>
      <c r="H1538" s="54"/>
    </row>
    <row r="1539" spans="1:8" ht="17.149999999999999" customHeight="1" thickBot="1" x14ac:dyDescent="0.35">
      <c r="A1539" s="1"/>
      <c r="B1539" s="38"/>
      <c r="C1539" s="38"/>
      <c r="D1539" s="38"/>
      <c r="E1539" s="43"/>
      <c r="F1539" s="34"/>
      <c r="G1539" s="21" t="s">
        <v>16</v>
      </c>
      <c r="H1539" s="54"/>
    </row>
    <row r="1540" spans="1:8" ht="17.149999999999999" customHeight="1" thickBot="1" x14ac:dyDescent="0.35">
      <c r="A1540" s="1"/>
      <c r="B1540" s="38"/>
      <c r="C1540" s="38"/>
      <c r="D1540" s="38"/>
      <c r="E1540" s="43"/>
      <c r="F1540" s="34"/>
      <c r="G1540" s="21" t="s">
        <v>85</v>
      </c>
      <c r="H1540" s="54"/>
    </row>
    <row r="1541" spans="1:8" ht="17.149999999999999" customHeight="1" thickBot="1" x14ac:dyDescent="0.35">
      <c r="A1541" s="5"/>
      <c r="B1541" s="38"/>
      <c r="C1541" s="38"/>
      <c r="D1541" s="38"/>
      <c r="E1541" s="43"/>
      <c r="F1541" s="34"/>
      <c r="G1541" t="s">
        <v>57</v>
      </c>
      <c r="H1541" s="54"/>
    </row>
    <row r="1542" spans="1:8" ht="17.149999999999999" customHeight="1" thickBot="1" x14ac:dyDescent="0.35">
      <c r="A1542" s="1"/>
      <c r="B1542" s="39"/>
      <c r="C1542" s="39"/>
      <c r="D1542" s="39"/>
      <c r="E1542" s="44"/>
      <c r="F1542" s="37"/>
      <c r="G1542" s="30" t="s">
        <v>86</v>
      </c>
      <c r="H1542" s="28">
        <f>SUM(H1536:H1541)</f>
        <v>0</v>
      </c>
    </row>
    <row r="1543" spans="1:8" ht="17.149999999999999" customHeight="1" x14ac:dyDescent="0.25">
      <c r="A1543" s="1"/>
      <c r="B1543" s="7" t="s">
        <v>87</v>
      </c>
      <c r="H1543" s="8"/>
    </row>
    <row r="1544" spans="1:8" ht="17.149999999999999" customHeight="1" x14ac:dyDescent="0.25">
      <c r="A1544" s="1"/>
      <c r="B1544" t="s">
        <v>88</v>
      </c>
      <c r="H1544" s="8"/>
    </row>
    <row r="1545" spans="1:8" ht="17.149999999999999" customHeight="1" x14ac:dyDescent="0.35">
      <c r="A1545" s="1"/>
      <c r="B1545" s="24" t="s">
        <v>89</v>
      </c>
      <c r="E1545" s="45" t="str">
        <f>+'Budget Information'!$B$2</f>
        <v>Type your Community's name here</v>
      </c>
      <c r="H1545" s="23"/>
    </row>
    <row r="1546" spans="1:8" ht="17.149999999999999" customHeight="1" x14ac:dyDescent="0.25">
      <c r="A1546" s="1"/>
      <c r="D1546" s="9" t="s">
        <v>90</v>
      </c>
      <c r="E1546" s="46"/>
      <c r="G1546" s="10"/>
      <c r="H1546" s="8"/>
    </row>
    <row r="1547" spans="1:8" ht="17.149999999999999" customHeight="1" x14ac:dyDescent="0.25">
      <c r="A1547" s="16"/>
      <c r="B1547" s="13"/>
      <c r="C1547" s="13"/>
      <c r="D1547" s="13"/>
      <c r="E1547" s="41"/>
      <c r="F1547" s="13"/>
      <c r="G1547" s="13"/>
      <c r="H1547" s="14"/>
    </row>
    <row r="1548" spans="1:8" ht="17.149999999999999" customHeight="1" thickBot="1" x14ac:dyDescent="0.35">
      <c r="A1548" s="5" t="s">
        <v>76</v>
      </c>
      <c r="B1548" s="2" t="s">
        <v>77</v>
      </c>
      <c r="C1548" s="2" t="s">
        <v>78</v>
      </c>
      <c r="D1548" s="21" t="s">
        <v>79</v>
      </c>
      <c r="E1548" s="42"/>
      <c r="F1548" s="2" t="s">
        <v>80</v>
      </c>
      <c r="G1548" s="5" t="s">
        <v>81</v>
      </c>
      <c r="H1548" s="6" t="s">
        <v>82</v>
      </c>
    </row>
    <row r="1549" spans="1:8" ht="17.149999999999999" customHeight="1" thickBot="1" x14ac:dyDescent="0.35">
      <c r="A1549" s="17">
        <v>217</v>
      </c>
      <c r="B1549" s="50"/>
      <c r="C1549" s="50"/>
      <c r="D1549" s="51"/>
      <c r="E1549" s="52"/>
      <c r="F1549" s="50"/>
      <c r="G1549" s="2" t="s">
        <v>83</v>
      </c>
      <c r="H1549" s="53"/>
    </row>
    <row r="1550" spans="1:8" ht="17.149999999999999" customHeight="1" thickBot="1" x14ac:dyDescent="0.35">
      <c r="A1550" s="1" t="s">
        <v>84</v>
      </c>
      <c r="B1550" s="38"/>
      <c r="C1550" s="38"/>
      <c r="D1550" s="38"/>
      <c r="E1550" s="43"/>
      <c r="F1550" s="34"/>
      <c r="G1550" s="21" t="s">
        <v>14</v>
      </c>
      <c r="H1550" s="54"/>
    </row>
    <row r="1551" spans="1:8" ht="17.149999999999999" customHeight="1" thickBot="1" x14ac:dyDescent="0.35">
      <c r="A1551" s="1"/>
      <c r="B1551" s="38"/>
      <c r="C1551" s="38"/>
      <c r="D1551" s="38"/>
      <c r="E1551" s="43"/>
      <c r="F1551" s="34"/>
      <c r="G1551" s="21" t="s">
        <v>15</v>
      </c>
      <c r="H1551" s="54"/>
    </row>
    <row r="1552" spans="1:8" ht="17.149999999999999" customHeight="1" thickBot="1" x14ac:dyDescent="0.35">
      <c r="A1552" s="1"/>
      <c r="B1552" s="38"/>
      <c r="C1552" s="38"/>
      <c r="D1552" s="38"/>
      <c r="E1552" s="43"/>
      <c r="F1552" s="34"/>
      <c r="G1552" s="21" t="s">
        <v>16</v>
      </c>
      <c r="H1552" s="54"/>
    </row>
    <row r="1553" spans="1:8" ht="17.149999999999999" customHeight="1" thickBot="1" x14ac:dyDescent="0.35">
      <c r="A1553" s="1"/>
      <c r="B1553" s="38"/>
      <c r="C1553" s="38"/>
      <c r="D1553" s="38"/>
      <c r="E1553" s="43"/>
      <c r="F1553" s="34"/>
      <c r="G1553" s="21" t="s">
        <v>85</v>
      </c>
      <c r="H1553" s="54"/>
    </row>
    <row r="1554" spans="1:8" ht="17.149999999999999" customHeight="1" thickBot="1" x14ac:dyDescent="0.35">
      <c r="A1554" s="5"/>
      <c r="B1554" s="38"/>
      <c r="C1554" s="38"/>
      <c r="D1554" s="38"/>
      <c r="E1554" s="43"/>
      <c r="F1554" s="34"/>
      <c r="G1554" t="s">
        <v>57</v>
      </c>
      <c r="H1554" s="54"/>
    </row>
    <row r="1555" spans="1:8" ht="17.149999999999999" customHeight="1" thickBot="1" x14ac:dyDescent="0.35">
      <c r="A1555" s="1"/>
      <c r="B1555" s="39"/>
      <c r="C1555" s="39"/>
      <c r="D1555" s="39"/>
      <c r="E1555" s="44"/>
      <c r="F1555" s="37"/>
      <c r="G1555" s="30" t="s">
        <v>86</v>
      </c>
      <c r="H1555" s="28">
        <f>SUM(H1549:H1554)</f>
        <v>0</v>
      </c>
    </row>
    <row r="1556" spans="1:8" ht="17.149999999999999" customHeight="1" x14ac:dyDescent="0.25">
      <c r="A1556" s="1"/>
      <c r="B1556" s="7" t="s">
        <v>87</v>
      </c>
      <c r="H1556" s="8"/>
    </row>
    <row r="1557" spans="1:8" ht="17.149999999999999" customHeight="1" x14ac:dyDescent="0.25">
      <c r="A1557" s="1"/>
      <c r="B1557" t="s">
        <v>88</v>
      </c>
      <c r="H1557" s="8"/>
    </row>
    <row r="1558" spans="1:8" ht="17.149999999999999" customHeight="1" x14ac:dyDescent="0.35">
      <c r="A1558" s="1"/>
      <c r="B1558" s="24" t="s">
        <v>89</v>
      </c>
      <c r="E1558" s="45" t="str">
        <f>+'Budget Information'!$B$2</f>
        <v>Type your Community's name here</v>
      </c>
      <c r="H1558" s="23"/>
    </row>
    <row r="1559" spans="1:8" ht="17.149999999999999" customHeight="1" x14ac:dyDescent="0.25">
      <c r="A1559" s="1"/>
      <c r="D1559" s="9" t="s">
        <v>90</v>
      </c>
      <c r="E1559" s="46"/>
      <c r="G1559" s="10"/>
      <c r="H1559" s="8"/>
    </row>
    <row r="1560" spans="1:8" ht="17.149999999999999" customHeight="1" x14ac:dyDescent="0.25">
      <c r="A1560" s="16"/>
      <c r="B1560" s="13"/>
      <c r="C1560" s="13"/>
      <c r="D1560" s="19"/>
      <c r="E1560" s="48"/>
      <c r="F1560" s="13"/>
      <c r="G1560" s="20"/>
      <c r="H1560" s="15"/>
    </row>
    <row r="1561" spans="1:8" ht="17.149999999999999" customHeight="1" x14ac:dyDescent="0.25">
      <c r="A1561" s="18" t="s">
        <v>94</v>
      </c>
      <c r="B1561" s="13"/>
      <c r="C1561" s="13"/>
      <c r="D1561" s="13"/>
      <c r="E1561" s="41"/>
      <c r="F1561" s="13"/>
      <c r="G1561" s="13"/>
      <c r="H1561" s="15"/>
    </row>
    <row r="1562" spans="1:8" ht="17.149999999999999" customHeight="1" thickBot="1" x14ac:dyDescent="0.35">
      <c r="A1562" s="5" t="s">
        <v>76</v>
      </c>
      <c r="B1562" s="2" t="s">
        <v>77</v>
      </c>
      <c r="C1562" s="2" t="s">
        <v>78</v>
      </c>
      <c r="D1562" s="21" t="s">
        <v>79</v>
      </c>
      <c r="E1562" s="42"/>
      <c r="F1562" s="2" t="s">
        <v>80</v>
      </c>
      <c r="G1562" s="5" t="s">
        <v>81</v>
      </c>
      <c r="H1562" s="6" t="s">
        <v>82</v>
      </c>
    </row>
    <row r="1563" spans="1:8" ht="17.149999999999999" customHeight="1" thickBot="1" x14ac:dyDescent="0.35">
      <c r="A1563" s="17">
        <v>218</v>
      </c>
      <c r="B1563" s="50"/>
      <c r="C1563" s="50"/>
      <c r="D1563" s="51"/>
      <c r="E1563" s="52"/>
      <c r="F1563" s="50"/>
      <c r="G1563" s="2" t="s">
        <v>83</v>
      </c>
      <c r="H1563" s="53"/>
    </row>
    <row r="1564" spans="1:8" ht="17.149999999999999" customHeight="1" thickBot="1" x14ac:dyDescent="0.35">
      <c r="A1564" s="1" t="s">
        <v>84</v>
      </c>
      <c r="B1564" s="38"/>
      <c r="C1564" s="38"/>
      <c r="D1564" s="38"/>
      <c r="E1564" s="43"/>
      <c r="F1564" s="34"/>
      <c r="G1564" s="21" t="s">
        <v>14</v>
      </c>
      <c r="H1564" s="54"/>
    </row>
    <row r="1565" spans="1:8" ht="17.149999999999999" customHeight="1" thickBot="1" x14ac:dyDescent="0.35">
      <c r="A1565" s="1"/>
      <c r="B1565" s="38"/>
      <c r="C1565" s="38"/>
      <c r="D1565" s="38"/>
      <c r="E1565" s="43"/>
      <c r="F1565" s="34"/>
      <c r="G1565" s="21" t="s">
        <v>15</v>
      </c>
      <c r="H1565" s="54"/>
    </row>
    <row r="1566" spans="1:8" ht="17.149999999999999" customHeight="1" thickBot="1" x14ac:dyDescent="0.35">
      <c r="A1566" s="1"/>
      <c r="B1566" s="38"/>
      <c r="C1566" s="38"/>
      <c r="D1566" s="38"/>
      <c r="E1566" s="43"/>
      <c r="F1566" s="34"/>
      <c r="G1566" s="21" t="s">
        <v>16</v>
      </c>
      <c r="H1566" s="54"/>
    </row>
    <row r="1567" spans="1:8" ht="17.149999999999999" customHeight="1" thickBot="1" x14ac:dyDescent="0.35">
      <c r="A1567" s="1"/>
      <c r="B1567" s="38"/>
      <c r="C1567" s="38"/>
      <c r="D1567" s="38"/>
      <c r="E1567" s="43"/>
      <c r="F1567" s="34"/>
      <c r="G1567" s="21" t="s">
        <v>85</v>
      </c>
      <c r="H1567" s="54"/>
    </row>
    <row r="1568" spans="1:8" ht="17.149999999999999" customHeight="1" thickBot="1" x14ac:dyDescent="0.35">
      <c r="A1568" s="5"/>
      <c r="B1568" s="38"/>
      <c r="C1568" s="38"/>
      <c r="D1568" s="38"/>
      <c r="E1568" s="43"/>
      <c r="F1568" s="34"/>
      <c r="G1568" t="s">
        <v>57</v>
      </c>
      <c r="H1568" s="54"/>
    </row>
    <row r="1569" spans="1:8" ht="17.149999999999999" customHeight="1" thickBot="1" x14ac:dyDescent="0.35">
      <c r="A1569" s="1"/>
      <c r="B1569" s="39"/>
      <c r="C1569" s="39"/>
      <c r="D1569" s="39"/>
      <c r="E1569" s="44"/>
      <c r="F1569" s="37"/>
      <c r="G1569" s="30" t="s">
        <v>86</v>
      </c>
      <c r="H1569" s="28">
        <f>SUM(H1563:H1568)</f>
        <v>0</v>
      </c>
    </row>
    <row r="1570" spans="1:8" ht="17.149999999999999" customHeight="1" x14ac:dyDescent="0.25">
      <c r="A1570" s="1"/>
      <c r="B1570" s="7" t="s">
        <v>87</v>
      </c>
      <c r="H1570" s="8"/>
    </row>
    <row r="1571" spans="1:8" ht="17.149999999999999" customHeight="1" x14ac:dyDescent="0.25">
      <c r="A1571" s="1"/>
      <c r="B1571" t="s">
        <v>88</v>
      </c>
      <c r="H1571" s="8"/>
    </row>
    <row r="1572" spans="1:8" ht="17.149999999999999" customHeight="1" x14ac:dyDescent="0.35">
      <c r="A1572" s="1"/>
      <c r="B1572" s="24" t="s">
        <v>89</v>
      </c>
      <c r="E1572" s="45" t="str">
        <f>+'Budget Information'!$B$2</f>
        <v>Type your Community's name here</v>
      </c>
      <c r="H1572" s="23"/>
    </row>
    <row r="1573" spans="1:8" ht="17.149999999999999" customHeight="1" x14ac:dyDescent="0.25">
      <c r="A1573" s="1"/>
      <c r="D1573" s="9" t="s">
        <v>90</v>
      </c>
      <c r="E1573" s="46"/>
      <c r="G1573" s="10"/>
      <c r="H1573" s="8"/>
    </row>
    <row r="1574" spans="1:8" ht="17.149999999999999" customHeight="1" x14ac:dyDescent="0.25">
      <c r="A1574" s="18"/>
      <c r="B1574" s="11" t="s">
        <v>91</v>
      </c>
      <c r="C1574" s="11" t="s">
        <v>91</v>
      </c>
      <c r="D1574" s="11" t="s">
        <v>92</v>
      </c>
      <c r="E1574" s="47"/>
      <c r="F1574" s="11" t="s">
        <v>91</v>
      </c>
      <c r="G1574" s="11" t="s">
        <v>93</v>
      </c>
      <c r="H1574" s="12"/>
    </row>
    <row r="1575" spans="1:8" ht="17.149999999999999" customHeight="1" thickBot="1" x14ac:dyDescent="0.35">
      <c r="A1575" s="5" t="s">
        <v>76</v>
      </c>
      <c r="B1575" s="2" t="s">
        <v>77</v>
      </c>
      <c r="C1575" s="2" t="s">
        <v>78</v>
      </c>
      <c r="D1575" s="21" t="s">
        <v>79</v>
      </c>
      <c r="E1575" s="42"/>
      <c r="F1575" s="2" t="s">
        <v>80</v>
      </c>
      <c r="G1575" s="5" t="s">
        <v>81</v>
      </c>
      <c r="H1575" s="6" t="s">
        <v>82</v>
      </c>
    </row>
    <row r="1576" spans="1:8" ht="17.149999999999999" customHeight="1" thickBot="1" x14ac:dyDescent="0.35">
      <c r="A1576" s="17">
        <v>219</v>
      </c>
      <c r="B1576" s="50"/>
      <c r="C1576" s="50"/>
      <c r="D1576" s="51"/>
      <c r="E1576" s="52"/>
      <c r="F1576" s="50"/>
      <c r="G1576" s="2" t="s">
        <v>83</v>
      </c>
      <c r="H1576" s="53"/>
    </row>
    <row r="1577" spans="1:8" ht="17.149999999999999" customHeight="1" thickBot="1" x14ac:dyDescent="0.35">
      <c r="A1577" s="1" t="s">
        <v>84</v>
      </c>
      <c r="B1577" s="38"/>
      <c r="C1577" s="38"/>
      <c r="D1577" s="38"/>
      <c r="E1577" s="43"/>
      <c r="F1577" s="34"/>
      <c r="G1577" s="21" t="s">
        <v>14</v>
      </c>
      <c r="H1577" s="54"/>
    </row>
    <row r="1578" spans="1:8" ht="17.149999999999999" customHeight="1" thickBot="1" x14ac:dyDescent="0.35">
      <c r="A1578" s="1"/>
      <c r="B1578" s="38"/>
      <c r="C1578" s="38"/>
      <c r="D1578" s="38"/>
      <c r="E1578" s="43"/>
      <c r="F1578" s="34"/>
      <c r="G1578" s="21" t="s">
        <v>15</v>
      </c>
      <c r="H1578" s="54"/>
    </row>
    <row r="1579" spans="1:8" ht="17.149999999999999" customHeight="1" thickBot="1" x14ac:dyDescent="0.35">
      <c r="A1579" s="1"/>
      <c r="B1579" s="38"/>
      <c r="C1579" s="38"/>
      <c r="D1579" s="38"/>
      <c r="E1579" s="43"/>
      <c r="F1579" s="34"/>
      <c r="G1579" s="21" t="s">
        <v>16</v>
      </c>
      <c r="H1579" s="54"/>
    </row>
    <row r="1580" spans="1:8" ht="17.149999999999999" customHeight="1" thickBot="1" x14ac:dyDescent="0.35">
      <c r="A1580" s="1"/>
      <c r="B1580" s="38"/>
      <c r="C1580" s="38"/>
      <c r="D1580" s="38"/>
      <c r="E1580" s="43"/>
      <c r="F1580" s="34"/>
      <c r="G1580" s="21" t="s">
        <v>85</v>
      </c>
      <c r="H1580" s="54"/>
    </row>
    <row r="1581" spans="1:8" ht="17.149999999999999" customHeight="1" thickBot="1" x14ac:dyDescent="0.35">
      <c r="A1581" s="5"/>
      <c r="B1581" s="38"/>
      <c r="C1581" s="38"/>
      <c r="D1581" s="38"/>
      <c r="E1581" s="43"/>
      <c r="F1581" s="34"/>
      <c r="G1581" t="s">
        <v>57</v>
      </c>
      <c r="H1581" s="54"/>
    </row>
    <row r="1582" spans="1:8" ht="17.149999999999999" customHeight="1" thickBot="1" x14ac:dyDescent="0.35">
      <c r="A1582" s="1"/>
      <c r="B1582" s="39"/>
      <c r="C1582" s="39"/>
      <c r="D1582" s="39"/>
      <c r="E1582" s="44"/>
      <c r="F1582" s="37"/>
      <c r="G1582" s="30" t="s">
        <v>86</v>
      </c>
      <c r="H1582" s="28">
        <f>SUM(H1576:H1581)</f>
        <v>0</v>
      </c>
    </row>
    <row r="1583" spans="1:8" ht="17.149999999999999" customHeight="1" x14ac:dyDescent="0.25">
      <c r="A1583" s="1"/>
      <c r="B1583" s="7" t="s">
        <v>87</v>
      </c>
      <c r="H1583" s="8"/>
    </row>
    <row r="1584" spans="1:8" ht="17.149999999999999" customHeight="1" x14ac:dyDescent="0.25">
      <c r="A1584" s="1"/>
      <c r="B1584" t="s">
        <v>88</v>
      </c>
      <c r="H1584" s="8"/>
    </row>
    <row r="1585" spans="1:8" ht="17.149999999999999" customHeight="1" x14ac:dyDescent="0.35">
      <c r="A1585" s="1"/>
      <c r="B1585" s="24" t="s">
        <v>89</v>
      </c>
      <c r="E1585" s="45" t="str">
        <f>+'Budget Information'!$B$2</f>
        <v>Type your Community's name here</v>
      </c>
      <c r="H1585" s="23"/>
    </row>
    <row r="1586" spans="1:8" ht="17.149999999999999" customHeight="1" x14ac:dyDescent="0.25">
      <c r="A1586" s="1"/>
      <c r="D1586" s="9" t="s">
        <v>90</v>
      </c>
      <c r="E1586" s="46"/>
      <c r="G1586" s="10"/>
      <c r="H1586" s="8"/>
    </row>
    <row r="1587" spans="1:8" ht="17.149999999999999" customHeight="1" x14ac:dyDescent="0.25">
      <c r="A1587" s="16"/>
      <c r="B1587" s="13"/>
      <c r="C1587" s="13"/>
      <c r="D1587" s="13"/>
      <c r="E1587" s="41"/>
      <c r="F1587" s="13"/>
      <c r="G1587" s="13"/>
      <c r="H1587" s="14"/>
    </row>
    <row r="1588" spans="1:8" ht="17.149999999999999" customHeight="1" thickBot="1" x14ac:dyDescent="0.35">
      <c r="A1588" s="5" t="s">
        <v>76</v>
      </c>
      <c r="B1588" s="2" t="s">
        <v>77</v>
      </c>
      <c r="C1588" s="2" t="s">
        <v>78</v>
      </c>
      <c r="D1588" s="21" t="s">
        <v>79</v>
      </c>
      <c r="E1588" s="42"/>
      <c r="F1588" s="2" t="s">
        <v>80</v>
      </c>
      <c r="G1588" s="5" t="s">
        <v>81</v>
      </c>
      <c r="H1588" s="6" t="s">
        <v>82</v>
      </c>
    </row>
    <row r="1589" spans="1:8" ht="17.149999999999999" customHeight="1" thickBot="1" x14ac:dyDescent="0.35">
      <c r="A1589" s="17">
        <v>220</v>
      </c>
      <c r="B1589" s="50"/>
      <c r="C1589" s="50"/>
      <c r="D1589" s="51"/>
      <c r="E1589" s="52"/>
      <c r="F1589" s="50"/>
      <c r="G1589" s="2" t="s">
        <v>83</v>
      </c>
      <c r="H1589" s="53"/>
    </row>
    <row r="1590" spans="1:8" ht="17.149999999999999" customHeight="1" thickBot="1" x14ac:dyDescent="0.35">
      <c r="A1590" s="1" t="s">
        <v>84</v>
      </c>
      <c r="B1590" s="38"/>
      <c r="C1590" s="38"/>
      <c r="D1590" s="38"/>
      <c r="E1590" s="43"/>
      <c r="F1590" s="34"/>
      <c r="G1590" s="21" t="s">
        <v>14</v>
      </c>
      <c r="H1590" s="54"/>
    </row>
    <row r="1591" spans="1:8" ht="17.149999999999999" customHeight="1" thickBot="1" x14ac:dyDescent="0.35">
      <c r="A1591" s="1"/>
      <c r="B1591" s="38"/>
      <c r="C1591" s="38"/>
      <c r="D1591" s="38"/>
      <c r="E1591" s="43"/>
      <c r="F1591" s="34"/>
      <c r="G1591" s="21" t="s">
        <v>15</v>
      </c>
      <c r="H1591" s="54"/>
    </row>
    <row r="1592" spans="1:8" ht="17.149999999999999" customHeight="1" thickBot="1" x14ac:dyDescent="0.35">
      <c r="A1592" s="1"/>
      <c r="B1592" s="38"/>
      <c r="C1592" s="38"/>
      <c r="D1592" s="38"/>
      <c r="E1592" s="43"/>
      <c r="F1592" s="34"/>
      <c r="G1592" s="21" t="s">
        <v>16</v>
      </c>
      <c r="H1592" s="54"/>
    </row>
    <row r="1593" spans="1:8" ht="17.149999999999999" customHeight="1" thickBot="1" x14ac:dyDescent="0.35">
      <c r="A1593" s="1"/>
      <c r="B1593" s="38"/>
      <c r="C1593" s="38"/>
      <c r="D1593" s="38"/>
      <c r="E1593" s="43"/>
      <c r="F1593" s="34"/>
      <c r="G1593" s="21" t="s">
        <v>85</v>
      </c>
      <c r="H1593" s="54"/>
    </row>
    <row r="1594" spans="1:8" ht="17.149999999999999" customHeight="1" thickBot="1" x14ac:dyDescent="0.35">
      <c r="A1594" s="5"/>
      <c r="B1594" s="38"/>
      <c r="C1594" s="38"/>
      <c r="D1594" s="38"/>
      <c r="E1594" s="43"/>
      <c r="F1594" s="34"/>
      <c r="G1594" t="s">
        <v>57</v>
      </c>
      <c r="H1594" s="54"/>
    </row>
    <row r="1595" spans="1:8" ht="17.149999999999999" customHeight="1" thickBot="1" x14ac:dyDescent="0.35">
      <c r="A1595" s="1"/>
      <c r="B1595" s="39"/>
      <c r="C1595" s="39"/>
      <c r="D1595" s="39"/>
      <c r="E1595" s="44"/>
      <c r="F1595" s="37"/>
      <c r="G1595" s="30" t="s">
        <v>86</v>
      </c>
      <c r="H1595" s="28">
        <f>SUM(H1589:H1594)</f>
        <v>0</v>
      </c>
    </row>
    <row r="1596" spans="1:8" ht="17.149999999999999" customHeight="1" x14ac:dyDescent="0.25">
      <c r="A1596" s="1"/>
      <c r="B1596" s="7" t="s">
        <v>87</v>
      </c>
      <c r="H1596" s="8"/>
    </row>
    <row r="1597" spans="1:8" ht="17.149999999999999" customHeight="1" x14ac:dyDescent="0.25">
      <c r="A1597" s="1"/>
      <c r="B1597" t="s">
        <v>88</v>
      </c>
      <c r="H1597" s="8"/>
    </row>
    <row r="1598" spans="1:8" ht="17.149999999999999" customHeight="1" x14ac:dyDescent="0.35">
      <c r="A1598" s="1"/>
      <c r="B1598" s="24" t="s">
        <v>89</v>
      </c>
      <c r="E1598" s="45" t="str">
        <f>+'Budget Information'!$B$2</f>
        <v>Type your Community's name here</v>
      </c>
      <c r="H1598" s="23"/>
    </row>
    <row r="1599" spans="1:8" ht="17.149999999999999" customHeight="1" x14ac:dyDescent="0.25">
      <c r="A1599" s="1"/>
      <c r="D1599" s="9" t="s">
        <v>90</v>
      </c>
      <c r="E1599" s="46"/>
      <c r="G1599" s="10"/>
      <c r="H1599" s="8"/>
    </row>
    <row r="1600" spans="1:8" ht="17.149999999999999" customHeight="1" x14ac:dyDescent="0.25">
      <c r="A1600" s="16"/>
      <c r="B1600" s="13"/>
      <c r="C1600" s="13"/>
      <c r="D1600" s="19"/>
      <c r="E1600" s="48"/>
      <c r="F1600" s="13"/>
      <c r="G1600" s="20"/>
      <c r="H1600" s="15"/>
    </row>
    <row r="1601" spans="1:8" ht="17.149999999999999" customHeight="1" x14ac:dyDescent="0.25">
      <c r="A1601" s="16"/>
      <c r="B1601" s="13"/>
      <c r="C1601" s="13"/>
      <c r="D1601" s="13"/>
      <c r="E1601" s="41"/>
      <c r="F1601" s="13"/>
      <c r="G1601" s="13"/>
      <c r="H1601" s="15"/>
    </row>
    <row r="1602" spans="1:8" ht="17.149999999999999" customHeight="1" thickBot="1" x14ac:dyDescent="0.35">
      <c r="A1602" s="5" t="s">
        <v>76</v>
      </c>
      <c r="B1602" s="2" t="s">
        <v>77</v>
      </c>
      <c r="C1602" s="2" t="s">
        <v>78</v>
      </c>
      <c r="D1602" s="21" t="s">
        <v>79</v>
      </c>
      <c r="E1602" s="42"/>
      <c r="F1602" s="2" t="s">
        <v>80</v>
      </c>
      <c r="G1602" s="5" t="s">
        <v>81</v>
      </c>
      <c r="H1602" s="6" t="s">
        <v>82</v>
      </c>
    </row>
    <row r="1603" spans="1:8" ht="17.149999999999999" customHeight="1" thickBot="1" x14ac:dyDescent="0.35">
      <c r="A1603" s="17">
        <v>221</v>
      </c>
      <c r="B1603" s="50"/>
      <c r="C1603" s="50"/>
      <c r="D1603" s="51"/>
      <c r="E1603" s="52"/>
      <c r="F1603" s="50"/>
      <c r="G1603" s="2" t="s">
        <v>83</v>
      </c>
      <c r="H1603" s="53"/>
    </row>
    <row r="1604" spans="1:8" ht="17.149999999999999" customHeight="1" thickBot="1" x14ac:dyDescent="0.35">
      <c r="A1604" s="1" t="s">
        <v>84</v>
      </c>
      <c r="B1604" s="38"/>
      <c r="C1604" s="38"/>
      <c r="D1604" s="38"/>
      <c r="E1604" s="43"/>
      <c r="F1604" s="34"/>
      <c r="G1604" s="21" t="s">
        <v>14</v>
      </c>
      <c r="H1604" s="54"/>
    </row>
    <row r="1605" spans="1:8" ht="17.149999999999999" customHeight="1" thickBot="1" x14ac:dyDescent="0.35">
      <c r="A1605" s="1"/>
      <c r="B1605" s="38"/>
      <c r="C1605" s="38"/>
      <c r="D1605" s="38"/>
      <c r="E1605" s="43"/>
      <c r="F1605" s="34"/>
      <c r="G1605" s="21" t="s">
        <v>15</v>
      </c>
      <c r="H1605" s="54"/>
    </row>
    <row r="1606" spans="1:8" ht="17.149999999999999" customHeight="1" thickBot="1" x14ac:dyDescent="0.35">
      <c r="A1606" s="1"/>
      <c r="B1606" s="38"/>
      <c r="C1606" s="38"/>
      <c r="D1606" s="38"/>
      <c r="E1606" s="43"/>
      <c r="F1606" s="34"/>
      <c r="G1606" s="21" t="s">
        <v>16</v>
      </c>
      <c r="H1606" s="54"/>
    </row>
    <row r="1607" spans="1:8" ht="17.149999999999999" customHeight="1" thickBot="1" x14ac:dyDescent="0.35">
      <c r="A1607" s="1"/>
      <c r="B1607" s="38"/>
      <c r="C1607" s="38"/>
      <c r="D1607" s="38"/>
      <c r="E1607" s="43"/>
      <c r="F1607" s="34"/>
      <c r="G1607" s="21" t="s">
        <v>85</v>
      </c>
      <c r="H1607" s="54"/>
    </row>
    <row r="1608" spans="1:8" ht="17.149999999999999" customHeight="1" thickBot="1" x14ac:dyDescent="0.35">
      <c r="A1608" s="5"/>
      <c r="B1608" s="38"/>
      <c r="C1608" s="38"/>
      <c r="D1608" s="38"/>
      <c r="E1608" s="43"/>
      <c r="F1608" s="34"/>
      <c r="G1608" t="s">
        <v>57</v>
      </c>
      <c r="H1608" s="54"/>
    </row>
    <row r="1609" spans="1:8" ht="17.149999999999999" customHeight="1" thickBot="1" x14ac:dyDescent="0.35">
      <c r="A1609" s="1"/>
      <c r="B1609" s="39"/>
      <c r="C1609" s="39"/>
      <c r="D1609" s="39"/>
      <c r="E1609" s="44"/>
      <c r="F1609" s="37"/>
      <c r="G1609" s="30" t="s">
        <v>86</v>
      </c>
      <c r="H1609" s="28">
        <f>SUM(H1603:H1608)</f>
        <v>0</v>
      </c>
    </row>
    <row r="1610" spans="1:8" ht="17.149999999999999" customHeight="1" x14ac:dyDescent="0.25">
      <c r="A1610" s="1"/>
      <c r="B1610" s="7" t="s">
        <v>87</v>
      </c>
      <c r="H1610" s="8"/>
    </row>
    <row r="1611" spans="1:8" ht="17.149999999999999" customHeight="1" x14ac:dyDescent="0.25">
      <c r="A1611" s="1"/>
      <c r="B1611" t="s">
        <v>88</v>
      </c>
      <c r="H1611" s="8"/>
    </row>
    <row r="1612" spans="1:8" ht="17.149999999999999" customHeight="1" x14ac:dyDescent="0.35">
      <c r="A1612" s="1"/>
      <c r="B1612" s="24" t="s">
        <v>89</v>
      </c>
      <c r="E1612" s="45" t="str">
        <f>+'Budget Information'!$B$2</f>
        <v>Type your Community's name here</v>
      </c>
      <c r="H1612" s="23"/>
    </row>
    <row r="1613" spans="1:8" ht="17.149999999999999" customHeight="1" x14ac:dyDescent="0.25">
      <c r="A1613" s="1"/>
      <c r="D1613" s="9" t="s">
        <v>90</v>
      </c>
      <c r="E1613" s="46"/>
      <c r="G1613" s="10"/>
      <c r="H1613" s="8"/>
    </row>
    <row r="1614" spans="1:8" ht="17.149999999999999" customHeight="1" x14ac:dyDescent="0.25">
      <c r="A1614" s="18" t="s">
        <v>94</v>
      </c>
      <c r="B1614" s="11" t="s">
        <v>91</v>
      </c>
      <c r="C1614" s="11" t="s">
        <v>91</v>
      </c>
      <c r="D1614" s="11" t="s">
        <v>92</v>
      </c>
      <c r="E1614" s="47"/>
      <c r="F1614" s="11" t="s">
        <v>91</v>
      </c>
      <c r="G1614" s="11" t="s">
        <v>93</v>
      </c>
      <c r="H1614" s="12"/>
    </row>
    <row r="1615" spans="1:8" ht="17.149999999999999" customHeight="1" thickBot="1" x14ac:dyDescent="0.35">
      <c r="A1615" s="5" t="s">
        <v>76</v>
      </c>
      <c r="B1615" s="2" t="s">
        <v>77</v>
      </c>
      <c r="C1615" s="2" t="s">
        <v>78</v>
      </c>
      <c r="D1615" s="21" t="s">
        <v>79</v>
      </c>
      <c r="E1615" s="42"/>
      <c r="F1615" s="2" t="s">
        <v>80</v>
      </c>
      <c r="G1615" s="5" t="s">
        <v>81</v>
      </c>
      <c r="H1615" s="6" t="s">
        <v>82</v>
      </c>
    </row>
    <row r="1616" spans="1:8" ht="17.149999999999999" customHeight="1" thickBot="1" x14ac:dyDescent="0.35">
      <c r="A1616" s="17">
        <v>222</v>
      </c>
      <c r="B1616" s="50"/>
      <c r="C1616" s="50"/>
      <c r="D1616" s="51"/>
      <c r="E1616" s="52"/>
      <c r="F1616" s="50"/>
      <c r="G1616" s="2" t="s">
        <v>83</v>
      </c>
      <c r="H1616" s="53"/>
    </row>
    <row r="1617" spans="1:8" ht="17.149999999999999" customHeight="1" thickBot="1" x14ac:dyDescent="0.35">
      <c r="A1617" s="1" t="s">
        <v>84</v>
      </c>
      <c r="B1617" s="38"/>
      <c r="C1617" s="38"/>
      <c r="D1617" s="38"/>
      <c r="E1617" s="43"/>
      <c r="F1617" s="34"/>
      <c r="G1617" s="21" t="s">
        <v>14</v>
      </c>
      <c r="H1617" s="54"/>
    </row>
    <row r="1618" spans="1:8" ht="17.149999999999999" customHeight="1" thickBot="1" x14ac:dyDescent="0.35">
      <c r="A1618" s="1"/>
      <c r="B1618" s="38"/>
      <c r="C1618" s="38"/>
      <c r="D1618" s="38"/>
      <c r="E1618" s="43"/>
      <c r="F1618" s="34"/>
      <c r="G1618" s="21" t="s">
        <v>15</v>
      </c>
      <c r="H1618" s="54"/>
    </row>
    <row r="1619" spans="1:8" ht="17.149999999999999" customHeight="1" thickBot="1" x14ac:dyDescent="0.35">
      <c r="A1619" s="1"/>
      <c r="B1619" s="38"/>
      <c r="C1619" s="38"/>
      <c r="D1619" s="38"/>
      <c r="E1619" s="43"/>
      <c r="F1619" s="34"/>
      <c r="G1619" s="21" t="s">
        <v>16</v>
      </c>
      <c r="H1619" s="54"/>
    </row>
    <row r="1620" spans="1:8" ht="17.149999999999999" customHeight="1" thickBot="1" x14ac:dyDescent="0.35">
      <c r="A1620" s="1"/>
      <c r="B1620" s="38"/>
      <c r="C1620" s="38"/>
      <c r="D1620" s="38"/>
      <c r="E1620" s="43"/>
      <c r="F1620" s="34"/>
      <c r="G1620" s="21" t="s">
        <v>85</v>
      </c>
      <c r="H1620" s="54"/>
    </row>
    <row r="1621" spans="1:8" ht="17.149999999999999" customHeight="1" thickBot="1" x14ac:dyDescent="0.35">
      <c r="A1621" s="5"/>
      <c r="B1621" s="38"/>
      <c r="C1621" s="38"/>
      <c r="D1621" s="38"/>
      <c r="E1621" s="43"/>
      <c r="F1621" s="34"/>
      <c r="G1621" t="s">
        <v>57</v>
      </c>
      <c r="H1621" s="54"/>
    </row>
    <row r="1622" spans="1:8" ht="17.149999999999999" customHeight="1" thickBot="1" x14ac:dyDescent="0.35">
      <c r="A1622" s="1"/>
      <c r="B1622" s="39"/>
      <c r="C1622" s="39"/>
      <c r="D1622" s="39"/>
      <c r="E1622" s="44"/>
      <c r="F1622" s="37"/>
      <c r="G1622" s="30" t="s">
        <v>86</v>
      </c>
      <c r="H1622" s="28">
        <f>SUM(H1616:H1621)</f>
        <v>0</v>
      </c>
    </row>
    <row r="1623" spans="1:8" ht="17.149999999999999" customHeight="1" x14ac:dyDescent="0.25">
      <c r="A1623" s="1"/>
      <c r="B1623" s="7" t="s">
        <v>87</v>
      </c>
      <c r="H1623" s="8"/>
    </row>
    <row r="1624" spans="1:8" ht="17.149999999999999" customHeight="1" x14ac:dyDescent="0.25">
      <c r="A1624" s="1"/>
      <c r="B1624" t="s">
        <v>88</v>
      </c>
      <c r="H1624" s="8"/>
    </row>
    <row r="1625" spans="1:8" ht="17.149999999999999" customHeight="1" x14ac:dyDescent="0.35">
      <c r="A1625" s="1"/>
      <c r="B1625" s="24" t="s">
        <v>89</v>
      </c>
      <c r="E1625" s="45" t="str">
        <f>+'Budget Information'!$B$2</f>
        <v>Type your Community's name here</v>
      </c>
      <c r="H1625" s="23"/>
    </row>
    <row r="1626" spans="1:8" ht="17.149999999999999" customHeight="1" x14ac:dyDescent="0.25">
      <c r="A1626" s="1"/>
      <c r="D1626" s="9" t="s">
        <v>90</v>
      </c>
      <c r="E1626" s="46"/>
      <c r="G1626" s="10"/>
      <c r="H1626" s="8"/>
    </row>
    <row r="1627" spans="1:8" ht="17.149999999999999" customHeight="1" x14ac:dyDescent="0.25">
      <c r="A1627" s="18"/>
      <c r="B1627" s="13"/>
      <c r="C1627" s="13"/>
      <c r="D1627" s="13"/>
      <c r="E1627" s="41"/>
      <c r="F1627" s="13"/>
      <c r="G1627" s="13"/>
      <c r="H1627" s="14"/>
    </row>
    <row r="1628" spans="1:8" ht="17.149999999999999" customHeight="1" thickBot="1" x14ac:dyDescent="0.35">
      <c r="A1628" s="5" t="s">
        <v>76</v>
      </c>
      <c r="B1628" s="2" t="s">
        <v>77</v>
      </c>
      <c r="C1628" s="2" t="s">
        <v>78</v>
      </c>
      <c r="D1628" s="21" t="s">
        <v>79</v>
      </c>
      <c r="E1628" s="42"/>
      <c r="F1628" s="2" t="s">
        <v>80</v>
      </c>
      <c r="G1628" s="5" t="s">
        <v>81</v>
      </c>
      <c r="H1628" s="6" t="s">
        <v>82</v>
      </c>
    </row>
    <row r="1629" spans="1:8" ht="17.149999999999999" customHeight="1" thickBot="1" x14ac:dyDescent="0.35">
      <c r="A1629" s="17">
        <v>223</v>
      </c>
      <c r="B1629" s="50"/>
      <c r="C1629" s="50"/>
      <c r="D1629" s="51"/>
      <c r="E1629" s="52"/>
      <c r="F1629" s="50"/>
      <c r="G1629" s="2" t="s">
        <v>83</v>
      </c>
      <c r="H1629" s="53"/>
    </row>
    <row r="1630" spans="1:8" ht="17.149999999999999" customHeight="1" thickBot="1" x14ac:dyDescent="0.35">
      <c r="A1630" s="1" t="s">
        <v>84</v>
      </c>
      <c r="B1630" s="38"/>
      <c r="C1630" s="38"/>
      <c r="D1630" s="38"/>
      <c r="E1630" s="43"/>
      <c r="F1630" s="34"/>
      <c r="G1630" s="21" t="s">
        <v>14</v>
      </c>
      <c r="H1630" s="54"/>
    </row>
    <row r="1631" spans="1:8" ht="17.149999999999999" customHeight="1" thickBot="1" x14ac:dyDescent="0.35">
      <c r="A1631" s="1"/>
      <c r="B1631" s="38"/>
      <c r="C1631" s="38"/>
      <c r="D1631" s="38"/>
      <c r="E1631" s="43"/>
      <c r="F1631" s="34"/>
      <c r="G1631" s="21" t="s">
        <v>15</v>
      </c>
      <c r="H1631" s="54"/>
    </row>
    <row r="1632" spans="1:8" ht="17.149999999999999" customHeight="1" thickBot="1" x14ac:dyDescent="0.35">
      <c r="A1632" s="1"/>
      <c r="B1632" s="38"/>
      <c r="C1632" s="38"/>
      <c r="D1632" s="38"/>
      <c r="E1632" s="43"/>
      <c r="F1632" s="34"/>
      <c r="G1632" s="21" t="s">
        <v>16</v>
      </c>
      <c r="H1632" s="54"/>
    </row>
    <row r="1633" spans="1:8" ht="17.149999999999999" customHeight="1" thickBot="1" x14ac:dyDescent="0.35">
      <c r="A1633" s="1"/>
      <c r="B1633" s="38"/>
      <c r="C1633" s="38"/>
      <c r="D1633" s="38"/>
      <c r="E1633" s="43"/>
      <c r="F1633" s="34"/>
      <c r="G1633" s="21" t="s">
        <v>85</v>
      </c>
      <c r="H1633" s="54"/>
    </row>
    <row r="1634" spans="1:8" ht="17.149999999999999" customHeight="1" thickBot="1" x14ac:dyDescent="0.35">
      <c r="A1634" s="5"/>
      <c r="B1634" s="38"/>
      <c r="C1634" s="38"/>
      <c r="D1634" s="38"/>
      <c r="E1634" s="43"/>
      <c r="F1634" s="34"/>
      <c r="G1634" t="s">
        <v>57</v>
      </c>
      <c r="H1634" s="54"/>
    </row>
    <row r="1635" spans="1:8" ht="17.149999999999999" customHeight="1" thickBot="1" x14ac:dyDescent="0.35">
      <c r="A1635" s="1"/>
      <c r="B1635" s="39"/>
      <c r="C1635" s="39"/>
      <c r="D1635" s="39"/>
      <c r="E1635" s="44"/>
      <c r="F1635" s="37"/>
      <c r="G1635" s="30" t="s">
        <v>86</v>
      </c>
      <c r="H1635" s="28">
        <f>SUM(H1629:H1634)</f>
        <v>0</v>
      </c>
    </row>
    <row r="1636" spans="1:8" ht="17.149999999999999" customHeight="1" x14ac:dyDescent="0.25">
      <c r="A1636" s="1"/>
      <c r="B1636" s="7" t="s">
        <v>87</v>
      </c>
      <c r="H1636" s="8"/>
    </row>
    <row r="1637" spans="1:8" ht="17.149999999999999" customHeight="1" x14ac:dyDescent="0.25">
      <c r="A1637" s="1"/>
      <c r="B1637" t="s">
        <v>88</v>
      </c>
      <c r="H1637" s="8"/>
    </row>
    <row r="1638" spans="1:8" ht="17.149999999999999" customHeight="1" x14ac:dyDescent="0.35">
      <c r="A1638" s="1"/>
      <c r="B1638" s="24" t="s">
        <v>89</v>
      </c>
      <c r="E1638" s="45" t="str">
        <f>+'Budget Information'!$B$2</f>
        <v>Type your Community's name here</v>
      </c>
      <c r="H1638" s="23"/>
    </row>
    <row r="1639" spans="1:8" ht="17.149999999999999" customHeight="1" x14ac:dyDescent="0.25">
      <c r="A1639" s="1"/>
      <c r="D1639" s="9" t="s">
        <v>90</v>
      </c>
      <c r="E1639" s="46"/>
      <c r="G1639" s="10"/>
      <c r="H1639" s="8"/>
    </row>
    <row r="1640" spans="1:8" ht="17.149999999999999" customHeight="1" x14ac:dyDescent="0.25">
      <c r="A1640" s="16"/>
      <c r="B1640" s="13"/>
      <c r="C1640" s="13"/>
      <c r="D1640" s="19"/>
      <c r="E1640" s="48"/>
      <c r="F1640" s="13"/>
      <c r="G1640" s="20"/>
      <c r="H1640" s="15"/>
    </row>
    <row r="1641" spans="1:8" ht="17.149999999999999" customHeight="1" x14ac:dyDescent="0.25">
      <c r="A1641" s="16"/>
      <c r="B1641" s="13"/>
      <c r="C1641" s="13"/>
      <c r="D1641" s="13"/>
      <c r="E1641" s="41"/>
      <c r="F1641" s="13"/>
      <c r="G1641" s="13"/>
      <c r="H1641" s="15"/>
    </row>
    <row r="1642" spans="1:8" ht="17.149999999999999" customHeight="1" thickBot="1" x14ac:dyDescent="0.35">
      <c r="A1642" s="5" t="s">
        <v>76</v>
      </c>
      <c r="B1642" s="2" t="s">
        <v>77</v>
      </c>
      <c r="C1642" s="2" t="s">
        <v>78</v>
      </c>
      <c r="D1642" s="21" t="s">
        <v>79</v>
      </c>
      <c r="E1642" s="42"/>
      <c r="F1642" s="2" t="s">
        <v>80</v>
      </c>
      <c r="G1642" s="5" t="s">
        <v>81</v>
      </c>
      <c r="H1642" s="6" t="s">
        <v>82</v>
      </c>
    </row>
    <row r="1643" spans="1:8" ht="17.149999999999999" customHeight="1" thickBot="1" x14ac:dyDescent="0.35">
      <c r="A1643" s="17">
        <v>224</v>
      </c>
      <c r="B1643" s="50"/>
      <c r="C1643" s="50"/>
      <c r="D1643" s="51"/>
      <c r="E1643" s="52"/>
      <c r="F1643" s="50"/>
      <c r="G1643" s="2" t="s">
        <v>83</v>
      </c>
      <c r="H1643" s="53"/>
    </row>
    <row r="1644" spans="1:8" ht="17.149999999999999" customHeight="1" thickBot="1" x14ac:dyDescent="0.35">
      <c r="A1644" s="1" t="s">
        <v>84</v>
      </c>
      <c r="B1644" s="38"/>
      <c r="C1644" s="38"/>
      <c r="D1644" s="38"/>
      <c r="E1644" s="43"/>
      <c r="F1644" s="34"/>
      <c r="G1644" s="21" t="s">
        <v>14</v>
      </c>
      <c r="H1644" s="54"/>
    </row>
    <row r="1645" spans="1:8" ht="17.149999999999999" customHeight="1" thickBot="1" x14ac:dyDescent="0.35">
      <c r="A1645" s="1"/>
      <c r="B1645" s="38"/>
      <c r="C1645" s="38"/>
      <c r="D1645" s="38"/>
      <c r="E1645" s="43"/>
      <c r="F1645" s="34"/>
      <c r="G1645" s="21" t="s">
        <v>15</v>
      </c>
      <c r="H1645" s="54"/>
    </row>
    <row r="1646" spans="1:8" ht="17.149999999999999" customHeight="1" thickBot="1" x14ac:dyDescent="0.35">
      <c r="A1646" s="1"/>
      <c r="B1646" s="38"/>
      <c r="C1646" s="38"/>
      <c r="D1646" s="38"/>
      <c r="E1646" s="43"/>
      <c r="F1646" s="36"/>
      <c r="G1646" s="21" t="s">
        <v>16</v>
      </c>
      <c r="H1646" s="54"/>
    </row>
    <row r="1647" spans="1:8" ht="17.149999999999999" customHeight="1" thickBot="1" x14ac:dyDescent="0.35">
      <c r="A1647" s="1"/>
      <c r="B1647" s="38"/>
      <c r="C1647" s="38"/>
      <c r="D1647" s="38"/>
      <c r="E1647" s="43"/>
      <c r="F1647" s="34"/>
      <c r="G1647" s="21" t="s">
        <v>85</v>
      </c>
      <c r="H1647" s="54"/>
    </row>
    <row r="1648" spans="1:8" ht="17.149999999999999" customHeight="1" thickBot="1" x14ac:dyDescent="0.35">
      <c r="A1648" s="5"/>
      <c r="B1648" s="38"/>
      <c r="C1648" s="38"/>
      <c r="D1648" s="38"/>
      <c r="E1648" s="43"/>
      <c r="F1648" s="34"/>
      <c r="G1648" t="s">
        <v>57</v>
      </c>
      <c r="H1648" s="54"/>
    </row>
    <row r="1649" spans="1:8" ht="17.149999999999999" customHeight="1" thickBot="1" x14ac:dyDescent="0.35">
      <c r="A1649" s="1"/>
      <c r="B1649" s="39"/>
      <c r="C1649" s="39"/>
      <c r="D1649" s="39"/>
      <c r="E1649" s="44"/>
      <c r="F1649" s="37"/>
      <c r="G1649" s="30" t="s">
        <v>86</v>
      </c>
      <c r="H1649" s="28">
        <f>SUM(H1643:H1648)</f>
        <v>0</v>
      </c>
    </row>
    <row r="1650" spans="1:8" ht="17.149999999999999" customHeight="1" x14ac:dyDescent="0.25">
      <c r="A1650" s="1"/>
      <c r="B1650" s="7" t="s">
        <v>87</v>
      </c>
      <c r="H1650" s="8"/>
    </row>
    <row r="1651" spans="1:8" ht="17.149999999999999" customHeight="1" x14ac:dyDescent="0.25">
      <c r="A1651" s="1"/>
      <c r="B1651" t="s">
        <v>88</v>
      </c>
      <c r="H1651" s="8"/>
    </row>
    <row r="1652" spans="1:8" ht="17.149999999999999" customHeight="1" x14ac:dyDescent="0.35">
      <c r="A1652" s="1"/>
      <c r="B1652" s="24" t="s">
        <v>89</v>
      </c>
      <c r="E1652" s="45" t="str">
        <f>+'Budget Information'!$B$2</f>
        <v>Type your Community's name here</v>
      </c>
      <c r="H1652" s="23"/>
    </row>
    <row r="1653" spans="1:8" ht="17.149999999999999" customHeight="1" x14ac:dyDescent="0.25">
      <c r="A1653" s="1"/>
      <c r="D1653" s="9" t="s">
        <v>90</v>
      </c>
      <c r="E1653" s="46"/>
      <c r="G1653" s="10"/>
      <c r="H1653" s="8"/>
    </row>
    <row r="1654" spans="1:8" ht="17.149999999999999" customHeight="1" x14ac:dyDescent="0.25">
      <c r="A1654" s="16"/>
      <c r="B1654" s="11" t="s">
        <v>91</v>
      </c>
      <c r="C1654" s="11" t="s">
        <v>91</v>
      </c>
      <c r="D1654" s="11" t="s">
        <v>92</v>
      </c>
      <c r="E1654" s="47"/>
      <c r="F1654" s="11" t="s">
        <v>91</v>
      </c>
      <c r="G1654" s="11" t="s">
        <v>93</v>
      </c>
      <c r="H1654" s="12"/>
    </row>
    <row r="1655" spans="1:8" ht="17.149999999999999" customHeight="1" thickBot="1" x14ac:dyDescent="0.35">
      <c r="A1655" s="5" t="s">
        <v>76</v>
      </c>
      <c r="B1655" s="2" t="s">
        <v>77</v>
      </c>
      <c r="C1655" s="2" t="s">
        <v>78</v>
      </c>
      <c r="D1655" s="21" t="s">
        <v>79</v>
      </c>
      <c r="E1655" s="42"/>
      <c r="F1655" s="2" t="s">
        <v>80</v>
      </c>
      <c r="G1655" s="5" t="s">
        <v>81</v>
      </c>
      <c r="H1655" s="6" t="s">
        <v>82</v>
      </c>
    </row>
    <row r="1656" spans="1:8" ht="17.149999999999999" customHeight="1" thickBot="1" x14ac:dyDescent="0.35">
      <c r="A1656" s="17">
        <v>225</v>
      </c>
      <c r="B1656" s="50"/>
      <c r="C1656" s="50"/>
      <c r="D1656" s="51"/>
      <c r="E1656" s="52"/>
      <c r="F1656" s="50"/>
      <c r="G1656" s="2" t="s">
        <v>83</v>
      </c>
      <c r="H1656" s="53"/>
    </row>
    <row r="1657" spans="1:8" ht="17.149999999999999" customHeight="1" thickBot="1" x14ac:dyDescent="0.35">
      <c r="A1657" s="1" t="s">
        <v>84</v>
      </c>
      <c r="B1657" s="38"/>
      <c r="C1657" s="38"/>
      <c r="D1657" s="38"/>
      <c r="E1657" s="43"/>
      <c r="F1657" s="34"/>
      <c r="G1657" s="21" t="s">
        <v>14</v>
      </c>
      <c r="H1657" s="54"/>
    </row>
    <row r="1658" spans="1:8" ht="17.149999999999999" customHeight="1" thickBot="1" x14ac:dyDescent="0.35">
      <c r="A1658" s="1"/>
      <c r="B1658" s="38"/>
      <c r="C1658" s="38"/>
      <c r="D1658" s="38"/>
      <c r="E1658" s="43"/>
      <c r="F1658" s="34"/>
      <c r="G1658" s="21" t="s">
        <v>15</v>
      </c>
      <c r="H1658" s="54"/>
    </row>
    <row r="1659" spans="1:8" ht="17.149999999999999" customHeight="1" thickBot="1" x14ac:dyDescent="0.35">
      <c r="A1659" s="1"/>
      <c r="B1659" s="38"/>
      <c r="C1659" s="38"/>
      <c r="D1659" s="38"/>
      <c r="E1659" s="43"/>
      <c r="F1659" s="34"/>
      <c r="G1659" s="21" t="s">
        <v>16</v>
      </c>
      <c r="H1659" s="54"/>
    </row>
    <row r="1660" spans="1:8" ht="17.149999999999999" customHeight="1" thickBot="1" x14ac:dyDescent="0.35">
      <c r="A1660" s="1"/>
      <c r="B1660" s="38"/>
      <c r="C1660" s="38"/>
      <c r="D1660" s="38"/>
      <c r="E1660" s="43"/>
      <c r="F1660" s="34"/>
      <c r="G1660" s="21" t="s">
        <v>85</v>
      </c>
      <c r="H1660" s="54"/>
    </row>
    <row r="1661" spans="1:8" ht="17.149999999999999" customHeight="1" thickBot="1" x14ac:dyDescent="0.35">
      <c r="A1661" s="5"/>
      <c r="B1661" s="38"/>
      <c r="C1661" s="38"/>
      <c r="D1661" s="38"/>
      <c r="E1661" s="43"/>
      <c r="F1661" s="34"/>
      <c r="G1661" t="s">
        <v>57</v>
      </c>
      <c r="H1661" s="54"/>
    </row>
    <row r="1662" spans="1:8" ht="17.149999999999999" customHeight="1" thickBot="1" x14ac:dyDescent="0.35">
      <c r="A1662" s="1"/>
      <c r="B1662" s="39"/>
      <c r="C1662" s="39"/>
      <c r="D1662" s="39"/>
      <c r="E1662" s="44"/>
      <c r="F1662" s="37"/>
      <c r="G1662" s="30" t="s">
        <v>86</v>
      </c>
      <c r="H1662" s="28">
        <f>SUM(H1656:H1661)</f>
        <v>0</v>
      </c>
    </row>
    <row r="1663" spans="1:8" ht="17.149999999999999" customHeight="1" x14ac:dyDescent="0.25">
      <c r="A1663" s="1"/>
      <c r="B1663" s="7" t="s">
        <v>87</v>
      </c>
      <c r="H1663" s="8"/>
    </row>
    <row r="1664" spans="1:8" ht="17.149999999999999" customHeight="1" x14ac:dyDescent="0.25">
      <c r="A1664" s="1"/>
      <c r="B1664" t="s">
        <v>88</v>
      </c>
      <c r="H1664" s="8"/>
    </row>
    <row r="1665" spans="1:8" ht="17.149999999999999" customHeight="1" x14ac:dyDescent="0.35">
      <c r="A1665" s="1"/>
      <c r="B1665" s="24" t="s">
        <v>89</v>
      </c>
      <c r="E1665" s="45" t="str">
        <f>+'Budget Information'!$B$2</f>
        <v>Type your Community's name here</v>
      </c>
      <c r="H1665" s="23"/>
    </row>
    <row r="1666" spans="1:8" ht="17.149999999999999" customHeight="1" x14ac:dyDescent="0.25">
      <c r="A1666" s="1"/>
      <c r="D1666" s="9" t="s">
        <v>90</v>
      </c>
      <c r="E1666" s="46"/>
      <c r="G1666" s="10"/>
      <c r="H1666" s="8"/>
    </row>
    <row r="1667" spans="1:8" ht="17.149999999999999" customHeight="1" x14ac:dyDescent="0.25">
      <c r="A1667" s="18" t="s">
        <v>94</v>
      </c>
      <c r="B1667" s="13"/>
      <c r="C1667" s="13"/>
      <c r="D1667" s="13"/>
      <c r="E1667" s="41"/>
      <c r="F1667" s="13"/>
      <c r="G1667" s="13"/>
      <c r="H1667" s="14"/>
    </row>
    <row r="1668" spans="1:8" ht="17.149999999999999" customHeight="1" thickBot="1" x14ac:dyDescent="0.35">
      <c r="A1668" s="5" t="s">
        <v>76</v>
      </c>
      <c r="B1668" s="2" t="s">
        <v>77</v>
      </c>
      <c r="C1668" s="2" t="s">
        <v>78</v>
      </c>
      <c r="D1668" s="21" t="s">
        <v>79</v>
      </c>
      <c r="E1668" s="42"/>
      <c r="F1668" s="2" t="s">
        <v>80</v>
      </c>
      <c r="G1668" s="5" t="s">
        <v>81</v>
      </c>
      <c r="H1668" s="6" t="s">
        <v>82</v>
      </c>
    </row>
    <row r="1669" spans="1:8" ht="17.149999999999999" customHeight="1" thickBot="1" x14ac:dyDescent="0.35">
      <c r="A1669" s="17">
        <v>226</v>
      </c>
      <c r="B1669" s="50"/>
      <c r="C1669" s="50"/>
      <c r="D1669" s="51"/>
      <c r="E1669" s="52"/>
      <c r="F1669" s="50"/>
      <c r="G1669" s="2" t="s">
        <v>83</v>
      </c>
      <c r="H1669" s="53"/>
    </row>
    <row r="1670" spans="1:8" ht="17.149999999999999" customHeight="1" thickBot="1" x14ac:dyDescent="0.35">
      <c r="A1670" s="1" t="s">
        <v>84</v>
      </c>
      <c r="B1670" s="38"/>
      <c r="C1670" s="38"/>
      <c r="D1670" s="38"/>
      <c r="E1670" s="43"/>
      <c r="F1670" s="34"/>
      <c r="G1670" s="21" t="s">
        <v>14</v>
      </c>
      <c r="H1670" s="54"/>
    </row>
    <row r="1671" spans="1:8" ht="17.149999999999999" customHeight="1" thickBot="1" x14ac:dyDescent="0.35">
      <c r="A1671" s="1"/>
      <c r="B1671" s="38"/>
      <c r="C1671" s="38"/>
      <c r="D1671" s="38"/>
      <c r="E1671" s="43"/>
      <c r="F1671" s="34"/>
      <c r="G1671" s="21" t="s">
        <v>15</v>
      </c>
      <c r="H1671" s="54"/>
    </row>
    <row r="1672" spans="1:8" ht="17.149999999999999" customHeight="1" thickBot="1" x14ac:dyDescent="0.35">
      <c r="A1672" s="1"/>
      <c r="B1672" s="38"/>
      <c r="C1672" s="38"/>
      <c r="D1672" s="38"/>
      <c r="E1672" s="43"/>
      <c r="F1672" s="34"/>
      <c r="G1672" s="21" t="s">
        <v>16</v>
      </c>
      <c r="H1672" s="54"/>
    </row>
    <row r="1673" spans="1:8" ht="17.149999999999999" customHeight="1" thickBot="1" x14ac:dyDescent="0.35">
      <c r="A1673" s="1"/>
      <c r="B1673" s="38"/>
      <c r="C1673" s="38"/>
      <c r="D1673" s="38"/>
      <c r="E1673" s="43"/>
      <c r="F1673" s="34"/>
      <c r="G1673" s="21" t="s">
        <v>85</v>
      </c>
      <c r="H1673" s="54"/>
    </row>
    <row r="1674" spans="1:8" ht="17.149999999999999" customHeight="1" thickBot="1" x14ac:dyDescent="0.35">
      <c r="A1674" s="5"/>
      <c r="B1674" s="38"/>
      <c r="C1674" s="38"/>
      <c r="D1674" s="38"/>
      <c r="E1674" s="43"/>
      <c r="F1674" s="34"/>
      <c r="G1674" t="s">
        <v>57</v>
      </c>
      <c r="H1674" s="54"/>
    </row>
    <row r="1675" spans="1:8" ht="17.149999999999999" customHeight="1" thickBot="1" x14ac:dyDescent="0.35">
      <c r="A1675" s="1"/>
      <c r="B1675" s="39"/>
      <c r="C1675" s="39"/>
      <c r="D1675" s="39"/>
      <c r="E1675" s="44"/>
      <c r="F1675" s="37"/>
      <c r="G1675" s="30" t="s">
        <v>86</v>
      </c>
      <c r="H1675" s="28">
        <f>SUM(H1669:H1674)</f>
        <v>0</v>
      </c>
    </row>
    <row r="1676" spans="1:8" ht="17.149999999999999" customHeight="1" x14ac:dyDescent="0.25">
      <c r="A1676" s="1"/>
      <c r="B1676" s="7" t="s">
        <v>87</v>
      </c>
      <c r="H1676" s="8"/>
    </row>
    <row r="1677" spans="1:8" ht="17.149999999999999" customHeight="1" x14ac:dyDescent="0.25">
      <c r="A1677" s="1"/>
      <c r="B1677" t="s">
        <v>88</v>
      </c>
      <c r="H1677" s="8"/>
    </row>
    <row r="1678" spans="1:8" ht="17.149999999999999" customHeight="1" x14ac:dyDescent="0.35">
      <c r="A1678" s="1"/>
      <c r="B1678" s="24" t="s">
        <v>89</v>
      </c>
      <c r="E1678" s="45" t="str">
        <f>+'Budget Information'!$B$2</f>
        <v>Type your Community's name here</v>
      </c>
      <c r="H1678" s="23"/>
    </row>
    <row r="1679" spans="1:8" ht="17.149999999999999" customHeight="1" x14ac:dyDescent="0.25">
      <c r="A1679" s="1"/>
      <c r="D1679" s="9" t="s">
        <v>90</v>
      </c>
      <c r="E1679" s="46"/>
      <c r="G1679" s="10"/>
      <c r="H1679" s="8"/>
    </row>
    <row r="1680" spans="1:8" ht="17.149999999999999" customHeight="1" x14ac:dyDescent="0.25">
      <c r="A1680" s="16"/>
      <c r="B1680" s="13"/>
      <c r="C1680" s="13"/>
      <c r="D1680" s="19"/>
      <c r="E1680" s="48"/>
      <c r="F1680" s="13"/>
      <c r="G1680" s="20"/>
      <c r="H1680" s="15"/>
    </row>
    <row r="1681" spans="1:8" ht="17.149999999999999" customHeight="1" x14ac:dyDescent="0.25">
      <c r="A1681" s="18"/>
      <c r="B1681" s="13"/>
      <c r="C1681" s="13"/>
      <c r="D1681" s="13"/>
      <c r="E1681" s="41"/>
      <c r="F1681" s="13"/>
      <c r="G1681" s="13"/>
      <c r="H1681" s="15"/>
    </row>
    <row r="1682" spans="1:8" ht="17.149999999999999" customHeight="1" thickBot="1" x14ac:dyDescent="0.35">
      <c r="A1682" s="5" t="s">
        <v>76</v>
      </c>
      <c r="B1682" s="2" t="s">
        <v>77</v>
      </c>
      <c r="C1682" s="2" t="s">
        <v>78</v>
      </c>
      <c r="D1682" s="21" t="s">
        <v>79</v>
      </c>
      <c r="E1682" s="42"/>
      <c r="F1682" s="2" t="s">
        <v>80</v>
      </c>
      <c r="G1682" s="5" t="s">
        <v>81</v>
      </c>
      <c r="H1682" s="6" t="s">
        <v>82</v>
      </c>
    </row>
    <row r="1683" spans="1:8" ht="17.149999999999999" customHeight="1" thickBot="1" x14ac:dyDescent="0.35">
      <c r="A1683" s="17">
        <v>227</v>
      </c>
      <c r="B1683" s="50"/>
      <c r="C1683" s="50"/>
      <c r="D1683" s="51"/>
      <c r="E1683" s="52"/>
      <c r="F1683" s="50"/>
      <c r="G1683" s="2" t="s">
        <v>83</v>
      </c>
      <c r="H1683" s="53"/>
    </row>
    <row r="1684" spans="1:8" ht="17.149999999999999" customHeight="1" thickBot="1" x14ac:dyDescent="0.35">
      <c r="A1684" s="1" t="s">
        <v>84</v>
      </c>
      <c r="B1684" s="38"/>
      <c r="C1684" s="38"/>
      <c r="D1684" s="38"/>
      <c r="E1684" s="43"/>
      <c r="F1684" s="34"/>
      <c r="G1684" s="21" t="s">
        <v>14</v>
      </c>
      <c r="H1684" s="54"/>
    </row>
    <row r="1685" spans="1:8" ht="17.149999999999999" customHeight="1" thickBot="1" x14ac:dyDescent="0.35">
      <c r="A1685" s="1"/>
      <c r="B1685" s="38"/>
      <c r="C1685" s="38"/>
      <c r="D1685" s="38"/>
      <c r="E1685" s="43"/>
      <c r="F1685" s="34"/>
      <c r="G1685" s="21" t="s">
        <v>15</v>
      </c>
      <c r="H1685" s="54"/>
    </row>
    <row r="1686" spans="1:8" ht="17.149999999999999" customHeight="1" thickBot="1" x14ac:dyDescent="0.35">
      <c r="A1686" s="1"/>
      <c r="B1686" s="38"/>
      <c r="C1686" s="38"/>
      <c r="D1686" s="38"/>
      <c r="E1686" s="43"/>
      <c r="F1686" s="34"/>
      <c r="G1686" s="21" t="s">
        <v>16</v>
      </c>
      <c r="H1686" s="54"/>
    </row>
    <row r="1687" spans="1:8" ht="17.149999999999999" customHeight="1" thickBot="1" x14ac:dyDescent="0.35">
      <c r="A1687" s="1"/>
      <c r="B1687" s="38"/>
      <c r="C1687" s="38"/>
      <c r="D1687" s="38"/>
      <c r="E1687" s="43"/>
      <c r="F1687" s="34"/>
      <c r="G1687" s="21" t="s">
        <v>85</v>
      </c>
      <c r="H1687" s="54"/>
    </row>
    <row r="1688" spans="1:8" ht="17.149999999999999" customHeight="1" thickBot="1" x14ac:dyDescent="0.35">
      <c r="A1688" s="5"/>
      <c r="B1688" s="38"/>
      <c r="C1688" s="38"/>
      <c r="D1688" s="38"/>
      <c r="E1688" s="43"/>
      <c r="F1688" s="34"/>
      <c r="G1688" t="s">
        <v>57</v>
      </c>
      <c r="H1688" s="54"/>
    </row>
    <row r="1689" spans="1:8" ht="17.149999999999999" customHeight="1" thickBot="1" x14ac:dyDescent="0.35">
      <c r="A1689" s="1"/>
      <c r="B1689" s="39"/>
      <c r="C1689" s="39"/>
      <c r="D1689" s="39"/>
      <c r="E1689" s="44"/>
      <c r="F1689" s="37"/>
      <c r="G1689" s="30" t="s">
        <v>86</v>
      </c>
      <c r="H1689" s="28">
        <f>SUM(H1683:H1688)</f>
        <v>0</v>
      </c>
    </row>
    <row r="1690" spans="1:8" ht="17.149999999999999" customHeight="1" x14ac:dyDescent="0.25">
      <c r="A1690" s="1"/>
      <c r="B1690" s="7" t="s">
        <v>87</v>
      </c>
      <c r="H1690" s="8"/>
    </row>
    <row r="1691" spans="1:8" ht="17.149999999999999" customHeight="1" x14ac:dyDescent="0.25">
      <c r="A1691" s="1"/>
      <c r="B1691" t="s">
        <v>88</v>
      </c>
      <c r="H1691" s="8"/>
    </row>
    <row r="1692" spans="1:8" ht="17.149999999999999" customHeight="1" x14ac:dyDescent="0.35">
      <c r="A1692" s="1"/>
      <c r="B1692" s="24" t="s">
        <v>89</v>
      </c>
      <c r="E1692" s="45" t="str">
        <f>+'Budget Information'!$B$2</f>
        <v>Type your Community's name here</v>
      </c>
      <c r="H1692" s="23"/>
    </row>
    <row r="1693" spans="1:8" ht="17.149999999999999" customHeight="1" x14ac:dyDescent="0.25">
      <c r="A1693" s="1"/>
      <c r="D1693" s="9" t="s">
        <v>90</v>
      </c>
      <c r="E1693" s="46"/>
      <c r="G1693" s="10"/>
      <c r="H1693" s="8"/>
    </row>
    <row r="1694" spans="1:8" ht="17.149999999999999" customHeight="1" x14ac:dyDescent="0.25">
      <c r="A1694" s="16"/>
      <c r="B1694" s="11" t="s">
        <v>91</v>
      </c>
      <c r="C1694" s="11" t="s">
        <v>91</v>
      </c>
      <c r="D1694" s="11" t="s">
        <v>92</v>
      </c>
      <c r="E1694" s="47"/>
      <c r="F1694" s="11" t="s">
        <v>91</v>
      </c>
      <c r="G1694" s="11" t="s">
        <v>93</v>
      </c>
      <c r="H1694" s="12"/>
    </row>
    <row r="1695" spans="1:8" ht="17.149999999999999" customHeight="1" thickBot="1" x14ac:dyDescent="0.35">
      <c r="A1695" s="5" t="s">
        <v>76</v>
      </c>
      <c r="B1695" s="2" t="s">
        <v>77</v>
      </c>
      <c r="C1695" s="2" t="s">
        <v>78</v>
      </c>
      <c r="D1695" s="21" t="s">
        <v>79</v>
      </c>
      <c r="E1695" s="42"/>
      <c r="F1695" s="2" t="s">
        <v>80</v>
      </c>
      <c r="G1695" s="5" t="s">
        <v>81</v>
      </c>
      <c r="H1695" s="6" t="s">
        <v>82</v>
      </c>
    </row>
    <row r="1696" spans="1:8" ht="17.149999999999999" customHeight="1" thickBot="1" x14ac:dyDescent="0.35">
      <c r="A1696" s="17">
        <v>228</v>
      </c>
      <c r="B1696" s="50"/>
      <c r="C1696" s="50"/>
      <c r="D1696" s="51"/>
      <c r="E1696" s="52"/>
      <c r="F1696" s="50"/>
      <c r="G1696" s="2" t="s">
        <v>83</v>
      </c>
      <c r="H1696" s="53"/>
    </row>
    <row r="1697" spans="1:8" ht="17.149999999999999" customHeight="1" thickBot="1" x14ac:dyDescent="0.35">
      <c r="A1697" s="1" t="s">
        <v>84</v>
      </c>
      <c r="B1697" s="38"/>
      <c r="C1697" s="38"/>
      <c r="D1697" s="38"/>
      <c r="E1697" s="43"/>
      <c r="F1697" s="34"/>
      <c r="G1697" s="21" t="s">
        <v>14</v>
      </c>
      <c r="H1697" s="54"/>
    </row>
    <row r="1698" spans="1:8" ht="17.149999999999999" customHeight="1" thickBot="1" x14ac:dyDescent="0.35">
      <c r="A1698" s="1"/>
      <c r="B1698" s="38"/>
      <c r="C1698" s="38"/>
      <c r="D1698" s="38"/>
      <c r="E1698" s="43"/>
      <c r="F1698" s="34"/>
      <c r="G1698" s="21" t="s">
        <v>15</v>
      </c>
      <c r="H1698" s="54"/>
    </row>
    <row r="1699" spans="1:8" ht="17.149999999999999" customHeight="1" thickBot="1" x14ac:dyDescent="0.35">
      <c r="A1699" s="1"/>
      <c r="B1699" s="38"/>
      <c r="C1699" s="38"/>
      <c r="D1699" s="38"/>
      <c r="E1699" s="43"/>
      <c r="F1699" s="34"/>
      <c r="G1699" s="21" t="s">
        <v>16</v>
      </c>
      <c r="H1699" s="54"/>
    </row>
    <row r="1700" spans="1:8" ht="17.149999999999999" customHeight="1" thickBot="1" x14ac:dyDescent="0.35">
      <c r="A1700" s="1"/>
      <c r="B1700" s="38"/>
      <c r="C1700" s="38"/>
      <c r="D1700" s="38"/>
      <c r="E1700" s="43"/>
      <c r="F1700" s="34"/>
      <c r="G1700" s="21" t="s">
        <v>85</v>
      </c>
      <c r="H1700" s="54"/>
    </row>
    <row r="1701" spans="1:8" ht="17.149999999999999" customHeight="1" thickBot="1" x14ac:dyDescent="0.35">
      <c r="A1701" s="5"/>
      <c r="B1701" s="38"/>
      <c r="C1701" s="38"/>
      <c r="D1701" s="38"/>
      <c r="E1701" s="43"/>
      <c r="F1701" s="34"/>
      <c r="G1701" t="s">
        <v>57</v>
      </c>
      <c r="H1701" s="54"/>
    </row>
    <row r="1702" spans="1:8" ht="17.149999999999999" customHeight="1" thickBot="1" x14ac:dyDescent="0.35">
      <c r="A1702" s="1"/>
      <c r="B1702" s="39"/>
      <c r="C1702" s="39"/>
      <c r="D1702" s="39"/>
      <c r="E1702" s="44"/>
      <c r="F1702" s="37"/>
      <c r="G1702" s="30" t="s">
        <v>86</v>
      </c>
      <c r="H1702" s="28">
        <f>SUM(H1696:H1701)</f>
        <v>0</v>
      </c>
    </row>
    <row r="1703" spans="1:8" ht="17.149999999999999" customHeight="1" x14ac:dyDescent="0.25">
      <c r="A1703" s="1"/>
      <c r="B1703" s="7" t="s">
        <v>87</v>
      </c>
      <c r="H1703" s="8"/>
    </row>
    <row r="1704" spans="1:8" ht="17.149999999999999" customHeight="1" x14ac:dyDescent="0.25">
      <c r="A1704" s="1"/>
      <c r="B1704" t="s">
        <v>88</v>
      </c>
      <c r="H1704" s="8"/>
    </row>
    <row r="1705" spans="1:8" ht="17.149999999999999" customHeight="1" x14ac:dyDescent="0.35">
      <c r="A1705" s="1"/>
      <c r="B1705" s="24" t="s">
        <v>89</v>
      </c>
      <c r="E1705" s="45" t="str">
        <f>+'Budget Information'!$B$2</f>
        <v>Type your Community's name here</v>
      </c>
      <c r="H1705" s="23"/>
    </row>
    <row r="1706" spans="1:8" ht="17.149999999999999" customHeight="1" x14ac:dyDescent="0.25">
      <c r="A1706" s="1"/>
      <c r="D1706" s="9" t="s">
        <v>90</v>
      </c>
      <c r="E1706" s="46"/>
      <c r="G1706" s="10"/>
      <c r="H1706" s="8"/>
    </row>
    <row r="1707" spans="1:8" ht="17.149999999999999" customHeight="1" x14ac:dyDescent="0.25">
      <c r="A1707" s="16"/>
      <c r="B1707" s="13"/>
      <c r="C1707" s="13"/>
      <c r="D1707" s="13"/>
      <c r="E1707" s="41"/>
      <c r="F1707" s="13"/>
      <c r="G1707" s="13"/>
      <c r="H1707" s="14"/>
    </row>
    <row r="1708" spans="1:8" ht="17.149999999999999" customHeight="1" thickBot="1" x14ac:dyDescent="0.35">
      <c r="A1708" s="5" t="s">
        <v>76</v>
      </c>
      <c r="B1708" s="2" t="s">
        <v>77</v>
      </c>
      <c r="C1708" s="2" t="s">
        <v>78</v>
      </c>
      <c r="D1708" s="21" t="s">
        <v>79</v>
      </c>
      <c r="E1708" s="42"/>
      <c r="F1708" s="2" t="s">
        <v>80</v>
      </c>
      <c r="G1708" s="5" t="s">
        <v>81</v>
      </c>
      <c r="H1708" s="6" t="s">
        <v>82</v>
      </c>
    </row>
    <row r="1709" spans="1:8" ht="17.149999999999999" customHeight="1" thickBot="1" x14ac:dyDescent="0.35">
      <c r="A1709" s="17">
        <v>229</v>
      </c>
      <c r="B1709" s="50"/>
      <c r="C1709" s="50"/>
      <c r="D1709" s="51"/>
      <c r="E1709" s="52"/>
      <c r="F1709" s="50"/>
      <c r="G1709" s="2" t="s">
        <v>83</v>
      </c>
      <c r="H1709" s="53"/>
    </row>
    <row r="1710" spans="1:8" ht="17.149999999999999" customHeight="1" thickBot="1" x14ac:dyDescent="0.35">
      <c r="A1710" s="1" t="s">
        <v>84</v>
      </c>
      <c r="B1710" s="38"/>
      <c r="C1710" s="38"/>
      <c r="D1710" s="38"/>
      <c r="E1710" s="43"/>
      <c r="F1710" s="34"/>
      <c r="G1710" s="21" t="s">
        <v>14</v>
      </c>
      <c r="H1710" s="54"/>
    </row>
    <row r="1711" spans="1:8" ht="17.149999999999999" customHeight="1" thickBot="1" x14ac:dyDescent="0.35">
      <c r="A1711" s="1"/>
      <c r="B1711" s="38"/>
      <c r="C1711" s="38"/>
      <c r="D1711" s="38"/>
      <c r="E1711" s="43"/>
      <c r="F1711" s="34"/>
      <c r="G1711" s="21" t="s">
        <v>15</v>
      </c>
      <c r="H1711" s="54"/>
    </row>
    <row r="1712" spans="1:8" ht="17.149999999999999" customHeight="1" thickBot="1" x14ac:dyDescent="0.35">
      <c r="A1712" s="1"/>
      <c r="B1712" s="38"/>
      <c r="C1712" s="38"/>
      <c r="D1712" s="38"/>
      <c r="E1712" s="43"/>
      <c r="F1712" s="34"/>
      <c r="G1712" s="21" t="s">
        <v>16</v>
      </c>
      <c r="H1712" s="54"/>
    </row>
    <row r="1713" spans="1:8" ht="17.149999999999999" customHeight="1" thickBot="1" x14ac:dyDescent="0.35">
      <c r="A1713" s="1"/>
      <c r="B1713" s="38"/>
      <c r="C1713" s="38"/>
      <c r="D1713" s="38"/>
      <c r="E1713" s="43"/>
      <c r="F1713" s="34"/>
      <c r="G1713" s="21" t="s">
        <v>85</v>
      </c>
      <c r="H1713" s="54"/>
    </row>
    <row r="1714" spans="1:8" ht="17.149999999999999" customHeight="1" thickBot="1" x14ac:dyDescent="0.35">
      <c r="A1714" s="5"/>
      <c r="B1714" s="38"/>
      <c r="C1714" s="38"/>
      <c r="D1714" s="38"/>
      <c r="E1714" s="43"/>
      <c r="F1714" s="36"/>
      <c r="G1714" t="s">
        <v>57</v>
      </c>
      <c r="H1714" s="54"/>
    </row>
    <row r="1715" spans="1:8" ht="17.149999999999999" customHeight="1" thickBot="1" x14ac:dyDescent="0.35">
      <c r="A1715" s="1"/>
      <c r="B1715" s="39"/>
      <c r="C1715" s="39"/>
      <c r="D1715" s="39"/>
      <c r="E1715" s="44"/>
      <c r="F1715" s="37"/>
      <c r="G1715" s="30" t="s">
        <v>86</v>
      </c>
      <c r="H1715" s="28">
        <f>SUM(H1709:H1714)</f>
        <v>0</v>
      </c>
    </row>
    <row r="1716" spans="1:8" ht="17.149999999999999" customHeight="1" x14ac:dyDescent="0.25">
      <c r="A1716" s="1"/>
      <c r="B1716" s="7" t="s">
        <v>87</v>
      </c>
      <c r="H1716" s="8"/>
    </row>
    <row r="1717" spans="1:8" ht="17.149999999999999" customHeight="1" x14ac:dyDescent="0.25">
      <c r="A1717" s="1"/>
      <c r="B1717" t="s">
        <v>88</v>
      </c>
      <c r="H1717" s="8"/>
    </row>
    <row r="1718" spans="1:8" ht="17.149999999999999" customHeight="1" x14ac:dyDescent="0.35">
      <c r="A1718" s="1"/>
      <c r="B1718" s="24" t="s">
        <v>89</v>
      </c>
      <c r="E1718" s="45" t="str">
        <f>+'Budget Information'!$B$2</f>
        <v>Type your Community's name here</v>
      </c>
      <c r="H1718" s="23"/>
    </row>
    <row r="1719" spans="1:8" ht="17.149999999999999" customHeight="1" x14ac:dyDescent="0.25">
      <c r="A1719" s="1"/>
      <c r="D1719" s="9" t="s">
        <v>90</v>
      </c>
      <c r="E1719" s="46"/>
      <c r="G1719" s="10"/>
      <c r="H1719" s="8"/>
    </row>
    <row r="1720" spans="1:8" ht="17.149999999999999" customHeight="1" x14ac:dyDescent="0.25">
      <c r="A1720" s="16"/>
      <c r="B1720" s="13"/>
      <c r="C1720" s="13"/>
      <c r="D1720" s="19"/>
      <c r="E1720" s="48"/>
      <c r="F1720" s="13"/>
      <c r="G1720" s="20"/>
      <c r="H1720" s="15"/>
    </row>
    <row r="1721" spans="1:8" ht="17.149999999999999" customHeight="1" x14ac:dyDescent="0.25">
      <c r="A1721" s="18" t="s">
        <v>94</v>
      </c>
      <c r="B1721" s="13"/>
      <c r="C1721" s="13"/>
      <c r="D1721" s="13"/>
      <c r="E1721" s="41"/>
      <c r="F1721" s="13"/>
      <c r="G1721" s="13"/>
      <c r="H1721" s="15"/>
    </row>
    <row r="1722" spans="1:8" ht="17.149999999999999" customHeight="1" thickBot="1" x14ac:dyDescent="0.35">
      <c r="A1722" s="5" t="s">
        <v>76</v>
      </c>
      <c r="B1722" s="2" t="s">
        <v>77</v>
      </c>
      <c r="C1722" s="2" t="s">
        <v>78</v>
      </c>
      <c r="D1722" s="21" t="s">
        <v>79</v>
      </c>
      <c r="E1722" s="42"/>
      <c r="F1722" s="2" t="s">
        <v>80</v>
      </c>
      <c r="G1722" s="5" t="s">
        <v>81</v>
      </c>
      <c r="H1722" s="6" t="s">
        <v>82</v>
      </c>
    </row>
    <row r="1723" spans="1:8" ht="17.149999999999999" customHeight="1" thickBot="1" x14ac:dyDescent="0.35">
      <c r="A1723" s="17">
        <v>230</v>
      </c>
      <c r="B1723" s="50"/>
      <c r="C1723" s="50"/>
      <c r="D1723" s="51"/>
      <c r="E1723" s="52"/>
      <c r="F1723" s="50"/>
      <c r="G1723" s="2" t="s">
        <v>83</v>
      </c>
      <c r="H1723" s="53"/>
    </row>
    <row r="1724" spans="1:8" ht="17.149999999999999" customHeight="1" thickBot="1" x14ac:dyDescent="0.35">
      <c r="A1724" s="1" t="s">
        <v>84</v>
      </c>
      <c r="B1724" s="38"/>
      <c r="C1724" s="38"/>
      <c r="D1724" s="38"/>
      <c r="E1724" s="43"/>
      <c r="F1724" s="34"/>
      <c r="G1724" s="21" t="s">
        <v>14</v>
      </c>
      <c r="H1724" s="54"/>
    </row>
    <row r="1725" spans="1:8" ht="17.149999999999999" customHeight="1" thickBot="1" x14ac:dyDescent="0.35">
      <c r="A1725" s="1"/>
      <c r="B1725" s="38"/>
      <c r="C1725" s="38"/>
      <c r="D1725" s="38"/>
      <c r="E1725" s="43"/>
      <c r="F1725" s="34"/>
      <c r="G1725" s="21" t="s">
        <v>15</v>
      </c>
      <c r="H1725" s="54"/>
    </row>
    <row r="1726" spans="1:8" ht="17.149999999999999" customHeight="1" thickBot="1" x14ac:dyDescent="0.35">
      <c r="A1726" s="1"/>
      <c r="B1726" s="38"/>
      <c r="C1726" s="38"/>
      <c r="D1726" s="38"/>
      <c r="E1726" s="43"/>
      <c r="F1726" s="34"/>
      <c r="G1726" s="21" t="s">
        <v>16</v>
      </c>
      <c r="H1726" s="54"/>
    </row>
    <row r="1727" spans="1:8" ht="17.149999999999999" customHeight="1" thickBot="1" x14ac:dyDescent="0.35">
      <c r="A1727" s="1"/>
      <c r="B1727" s="38"/>
      <c r="C1727" s="38"/>
      <c r="D1727" s="38"/>
      <c r="E1727" s="43"/>
      <c r="F1727" s="34"/>
      <c r="G1727" s="21" t="s">
        <v>85</v>
      </c>
      <c r="H1727" s="54"/>
    </row>
    <row r="1728" spans="1:8" ht="17.149999999999999" customHeight="1" thickBot="1" x14ac:dyDescent="0.35">
      <c r="A1728" s="5"/>
      <c r="B1728" s="38"/>
      <c r="C1728" s="38"/>
      <c r="D1728" s="38"/>
      <c r="E1728" s="43"/>
      <c r="F1728" s="34"/>
      <c r="G1728" t="s">
        <v>57</v>
      </c>
      <c r="H1728" s="54"/>
    </row>
    <row r="1729" spans="1:8" ht="17.149999999999999" customHeight="1" thickBot="1" x14ac:dyDescent="0.35">
      <c r="A1729" s="1"/>
      <c r="B1729" s="39"/>
      <c r="C1729" s="39"/>
      <c r="D1729" s="39"/>
      <c r="E1729" s="44"/>
      <c r="F1729" s="37"/>
      <c r="G1729" s="30" t="s">
        <v>86</v>
      </c>
      <c r="H1729" s="28">
        <f>SUM(H1723:H1728)</f>
        <v>0</v>
      </c>
    </row>
    <row r="1730" spans="1:8" ht="17.149999999999999" customHeight="1" x14ac:dyDescent="0.25">
      <c r="A1730" s="1"/>
      <c r="B1730" s="7" t="s">
        <v>87</v>
      </c>
      <c r="H1730" s="8"/>
    </row>
    <row r="1731" spans="1:8" ht="17.149999999999999" customHeight="1" x14ac:dyDescent="0.25">
      <c r="A1731" s="1"/>
      <c r="B1731" t="s">
        <v>88</v>
      </c>
      <c r="H1731" s="8"/>
    </row>
    <row r="1732" spans="1:8" ht="17.149999999999999" customHeight="1" x14ac:dyDescent="0.35">
      <c r="A1732" s="1"/>
      <c r="B1732" s="24" t="s">
        <v>89</v>
      </c>
      <c r="E1732" s="45" t="str">
        <f>+'Budget Information'!$B$2</f>
        <v>Type your Community's name here</v>
      </c>
      <c r="H1732" s="23"/>
    </row>
    <row r="1733" spans="1:8" ht="17.149999999999999" customHeight="1" x14ac:dyDescent="0.25">
      <c r="A1733" s="1"/>
      <c r="D1733" s="9" t="s">
        <v>90</v>
      </c>
      <c r="E1733" s="46"/>
      <c r="G1733" s="10"/>
      <c r="H1733" s="8"/>
    </row>
    <row r="1734" spans="1:8" ht="17.149999999999999" customHeight="1" x14ac:dyDescent="0.25">
      <c r="A1734" s="18"/>
      <c r="B1734" s="11" t="s">
        <v>91</v>
      </c>
      <c r="C1734" s="11" t="s">
        <v>91</v>
      </c>
      <c r="D1734" s="11" t="s">
        <v>92</v>
      </c>
      <c r="E1734" s="47"/>
      <c r="F1734" s="11" t="s">
        <v>91</v>
      </c>
      <c r="G1734" s="11" t="s">
        <v>93</v>
      </c>
      <c r="H1734" s="12"/>
    </row>
    <row r="1735" spans="1:8" ht="17.149999999999999" customHeight="1" thickBot="1" x14ac:dyDescent="0.35">
      <c r="A1735" s="5" t="s">
        <v>76</v>
      </c>
      <c r="B1735" s="2" t="s">
        <v>77</v>
      </c>
      <c r="C1735" s="2" t="s">
        <v>78</v>
      </c>
      <c r="D1735" s="21" t="s">
        <v>79</v>
      </c>
      <c r="E1735" s="42"/>
      <c r="F1735" s="2" t="s">
        <v>80</v>
      </c>
      <c r="G1735" s="5" t="s">
        <v>81</v>
      </c>
      <c r="H1735" s="6" t="s">
        <v>82</v>
      </c>
    </row>
    <row r="1736" spans="1:8" ht="17.149999999999999" customHeight="1" thickBot="1" x14ac:dyDescent="0.35">
      <c r="A1736" s="17">
        <v>231</v>
      </c>
      <c r="B1736" s="50"/>
      <c r="C1736" s="50"/>
      <c r="D1736" s="51"/>
      <c r="E1736" s="52"/>
      <c r="F1736" s="50"/>
      <c r="G1736" s="2" t="s">
        <v>83</v>
      </c>
      <c r="H1736" s="53"/>
    </row>
    <row r="1737" spans="1:8" ht="17.149999999999999" customHeight="1" thickBot="1" x14ac:dyDescent="0.35">
      <c r="A1737" s="1" t="s">
        <v>84</v>
      </c>
      <c r="B1737" s="38"/>
      <c r="C1737" s="38"/>
      <c r="D1737" s="38"/>
      <c r="E1737" s="43"/>
      <c r="F1737" s="34"/>
      <c r="G1737" s="21" t="s">
        <v>14</v>
      </c>
      <c r="H1737" s="54"/>
    </row>
    <row r="1738" spans="1:8" ht="17.149999999999999" customHeight="1" thickBot="1" x14ac:dyDescent="0.35">
      <c r="A1738" s="1"/>
      <c r="B1738" s="38"/>
      <c r="C1738" s="38"/>
      <c r="D1738" s="38"/>
      <c r="E1738" s="43"/>
      <c r="F1738" s="36"/>
      <c r="G1738" s="21" t="s">
        <v>15</v>
      </c>
      <c r="H1738" s="54"/>
    </row>
    <row r="1739" spans="1:8" ht="17.149999999999999" customHeight="1" thickBot="1" x14ac:dyDescent="0.35">
      <c r="A1739" s="1"/>
      <c r="B1739" s="38"/>
      <c r="C1739" s="38"/>
      <c r="D1739" s="38"/>
      <c r="E1739" s="43"/>
      <c r="F1739" s="34"/>
      <c r="G1739" s="21" t="s">
        <v>16</v>
      </c>
      <c r="H1739" s="54"/>
    </row>
    <row r="1740" spans="1:8" ht="17.149999999999999" customHeight="1" thickBot="1" x14ac:dyDescent="0.35">
      <c r="A1740" s="1"/>
      <c r="B1740" s="38"/>
      <c r="C1740" s="38"/>
      <c r="D1740" s="38"/>
      <c r="E1740" s="43"/>
      <c r="F1740" s="34"/>
      <c r="G1740" s="21" t="s">
        <v>85</v>
      </c>
      <c r="H1740" s="54"/>
    </row>
    <row r="1741" spans="1:8" ht="17.149999999999999" customHeight="1" thickBot="1" x14ac:dyDescent="0.35">
      <c r="A1741" s="5"/>
      <c r="B1741" s="38"/>
      <c r="C1741" s="38"/>
      <c r="D1741" s="38"/>
      <c r="E1741" s="43"/>
      <c r="F1741" s="34"/>
      <c r="G1741" t="s">
        <v>57</v>
      </c>
      <c r="H1741" s="54"/>
    </row>
    <row r="1742" spans="1:8" ht="17.149999999999999" customHeight="1" thickBot="1" x14ac:dyDescent="0.35">
      <c r="A1742" s="1"/>
      <c r="B1742" s="39"/>
      <c r="C1742" s="39"/>
      <c r="D1742" s="39"/>
      <c r="E1742" s="44"/>
      <c r="F1742" s="37"/>
      <c r="G1742" s="30" t="s">
        <v>86</v>
      </c>
      <c r="H1742" s="28">
        <f>SUM(H1736:H1741)</f>
        <v>0</v>
      </c>
    </row>
    <row r="1743" spans="1:8" ht="17.149999999999999" customHeight="1" x14ac:dyDescent="0.25">
      <c r="A1743" s="1"/>
      <c r="B1743" s="7" t="s">
        <v>87</v>
      </c>
      <c r="H1743" s="8"/>
    </row>
    <row r="1744" spans="1:8" ht="17.149999999999999" customHeight="1" x14ac:dyDescent="0.25">
      <c r="A1744" s="1"/>
      <c r="B1744" t="s">
        <v>88</v>
      </c>
      <c r="H1744" s="8"/>
    </row>
    <row r="1745" spans="1:8" ht="17.149999999999999" customHeight="1" x14ac:dyDescent="0.35">
      <c r="A1745" s="1"/>
      <c r="B1745" s="24" t="s">
        <v>89</v>
      </c>
      <c r="E1745" s="45" t="str">
        <f>+'Budget Information'!$B$2</f>
        <v>Type your Community's name here</v>
      </c>
      <c r="H1745" s="23"/>
    </row>
    <row r="1746" spans="1:8" ht="17.149999999999999" customHeight="1" x14ac:dyDescent="0.25">
      <c r="A1746" s="1"/>
      <c r="D1746" s="9" t="s">
        <v>90</v>
      </c>
      <c r="E1746" s="46"/>
      <c r="G1746" s="10"/>
      <c r="H1746" s="8"/>
    </row>
    <row r="1747" spans="1:8" ht="17.149999999999999" customHeight="1" x14ac:dyDescent="0.25">
      <c r="A1747" s="16"/>
      <c r="B1747" s="13"/>
      <c r="C1747" s="13"/>
      <c r="D1747" s="13"/>
      <c r="E1747" s="41"/>
      <c r="F1747" s="13"/>
      <c r="G1747" s="13"/>
      <c r="H1747" s="14"/>
    </row>
    <row r="1748" spans="1:8" ht="17.149999999999999" customHeight="1" thickBot="1" x14ac:dyDescent="0.35">
      <c r="A1748" s="5" t="s">
        <v>76</v>
      </c>
      <c r="B1748" s="2" t="s">
        <v>77</v>
      </c>
      <c r="C1748" s="2" t="s">
        <v>78</v>
      </c>
      <c r="D1748" s="21" t="s">
        <v>79</v>
      </c>
      <c r="E1748" s="42"/>
      <c r="F1748" s="2" t="s">
        <v>80</v>
      </c>
      <c r="G1748" s="5" t="s">
        <v>81</v>
      </c>
      <c r="H1748" s="6" t="s">
        <v>82</v>
      </c>
    </row>
    <row r="1749" spans="1:8" ht="17.149999999999999" customHeight="1" thickBot="1" x14ac:dyDescent="0.35">
      <c r="A1749" s="17">
        <v>232</v>
      </c>
      <c r="B1749" s="50"/>
      <c r="C1749" s="50"/>
      <c r="D1749" s="51"/>
      <c r="E1749" s="52"/>
      <c r="F1749" s="50"/>
      <c r="G1749" s="2" t="s">
        <v>83</v>
      </c>
      <c r="H1749" s="53"/>
    </row>
    <row r="1750" spans="1:8" ht="17.149999999999999" customHeight="1" thickBot="1" x14ac:dyDescent="0.35">
      <c r="A1750" s="1" t="s">
        <v>84</v>
      </c>
      <c r="B1750" s="38"/>
      <c r="C1750" s="38"/>
      <c r="D1750" s="38"/>
      <c r="E1750" s="43"/>
      <c r="F1750" s="34"/>
      <c r="G1750" s="21" t="s">
        <v>14</v>
      </c>
      <c r="H1750" s="54"/>
    </row>
    <row r="1751" spans="1:8" ht="17.149999999999999" customHeight="1" thickBot="1" x14ac:dyDescent="0.35">
      <c r="A1751" s="1"/>
      <c r="B1751" s="38"/>
      <c r="C1751" s="38"/>
      <c r="D1751" s="38"/>
      <c r="E1751" s="43"/>
      <c r="F1751" s="34"/>
      <c r="G1751" s="21" t="s">
        <v>15</v>
      </c>
      <c r="H1751" s="54"/>
    </row>
    <row r="1752" spans="1:8" ht="17.149999999999999" customHeight="1" thickBot="1" x14ac:dyDescent="0.35">
      <c r="A1752" s="1"/>
      <c r="B1752" s="38"/>
      <c r="C1752" s="38"/>
      <c r="D1752" s="38"/>
      <c r="E1752" s="43"/>
      <c r="F1752" s="34"/>
      <c r="G1752" s="21" t="s">
        <v>16</v>
      </c>
      <c r="H1752" s="54"/>
    </row>
    <row r="1753" spans="1:8" ht="17.149999999999999" customHeight="1" thickBot="1" x14ac:dyDescent="0.35">
      <c r="A1753" s="1"/>
      <c r="B1753" s="38"/>
      <c r="C1753" s="38"/>
      <c r="D1753" s="38"/>
      <c r="E1753" s="43"/>
      <c r="F1753" s="34"/>
      <c r="G1753" s="21" t="s">
        <v>85</v>
      </c>
      <c r="H1753" s="54"/>
    </row>
    <row r="1754" spans="1:8" ht="17.149999999999999" customHeight="1" thickBot="1" x14ac:dyDescent="0.35">
      <c r="A1754" s="5"/>
      <c r="B1754" s="38"/>
      <c r="C1754" s="38"/>
      <c r="D1754" s="38"/>
      <c r="E1754" s="43"/>
      <c r="F1754" s="34"/>
      <c r="G1754" t="s">
        <v>57</v>
      </c>
      <c r="H1754" s="54"/>
    </row>
    <row r="1755" spans="1:8" ht="17.149999999999999" customHeight="1" thickBot="1" x14ac:dyDescent="0.35">
      <c r="A1755" s="1"/>
      <c r="B1755" s="39"/>
      <c r="C1755" s="39"/>
      <c r="D1755" s="39"/>
      <c r="E1755" s="44"/>
      <c r="F1755" s="37"/>
      <c r="G1755" s="30" t="s">
        <v>86</v>
      </c>
      <c r="H1755" s="28">
        <f>SUM(H1749:H1754)</f>
        <v>0</v>
      </c>
    </row>
    <row r="1756" spans="1:8" ht="17.149999999999999" customHeight="1" x14ac:dyDescent="0.25">
      <c r="A1756" s="1"/>
      <c r="B1756" s="7" t="s">
        <v>87</v>
      </c>
      <c r="H1756" s="8"/>
    </row>
    <row r="1757" spans="1:8" ht="17.149999999999999" customHeight="1" x14ac:dyDescent="0.25">
      <c r="A1757" s="1"/>
      <c r="B1757" t="s">
        <v>88</v>
      </c>
      <c r="H1757" s="8"/>
    </row>
    <row r="1758" spans="1:8" ht="17.149999999999999" customHeight="1" x14ac:dyDescent="0.35">
      <c r="A1758" s="1"/>
      <c r="B1758" s="24" t="s">
        <v>89</v>
      </c>
      <c r="E1758" s="45" t="str">
        <f>+'Budget Information'!$B$2</f>
        <v>Type your Community's name here</v>
      </c>
      <c r="H1758" s="23"/>
    </row>
    <row r="1759" spans="1:8" ht="17.149999999999999" customHeight="1" x14ac:dyDescent="0.25">
      <c r="A1759" s="1"/>
      <c r="D1759" s="9" t="s">
        <v>90</v>
      </c>
      <c r="E1759" s="46"/>
      <c r="G1759" s="10"/>
      <c r="H1759" s="8"/>
    </row>
    <row r="1760" spans="1:8" ht="17.149999999999999" customHeight="1" x14ac:dyDescent="0.25">
      <c r="A1760" s="16"/>
      <c r="B1760" s="13"/>
      <c r="C1760" s="13"/>
      <c r="D1760" s="19"/>
      <c r="E1760" s="48"/>
      <c r="F1760" s="13"/>
      <c r="G1760" s="20"/>
      <c r="H1760" s="15"/>
    </row>
    <row r="1761" spans="1:8" ht="17.149999999999999" customHeight="1" x14ac:dyDescent="0.25">
      <c r="A1761" s="16"/>
      <c r="B1761" s="13"/>
      <c r="C1761" s="13"/>
      <c r="D1761" s="13"/>
      <c r="E1761" s="41"/>
      <c r="F1761" s="13"/>
      <c r="G1761" s="13"/>
      <c r="H1761" s="15"/>
    </row>
    <row r="1762" spans="1:8" ht="17.149999999999999" customHeight="1" thickBot="1" x14ac:dyDescent="0.35">
      <c r="A1762" s="5" t="s">
        <v>76</v>
      </c>
      <c r="B1762" s="2" t="s">
        <v>77</v>
      </c>
      <c r="C1762" s="2" t="s">
        <v>78</v>
      </c>
      <c r="D1762" s="21" t="s">
        <v>79</v>
      </c>
      <c r="E1762" s="42"/>
      <c r="F1762" s="2" t="s">
        <v>80</v>
      </c>
      <c r="G1762" s="5" t="s">
        <v>81</v>
      </c>
      <c r="H1762" s="6" t="s">
        <v>82</v>
      </c>
    </row>
    <row r="1763" spans="1:8" ht="17.149999999999999" customHeight="1" thickBot="1" x14ac:dyDescent="0.35">
      <c r="A1763" s="17">
        <v>233</v>
      </c>
      <c r="B1763" s="50"/>
      <c r="C1763" s="50"/>
      <c r="D1763" s="51"/>
      <c r="E1763" s="52"/>
      <c r="F1763" s="50"/>
      <c r="G1763" s="2" t="s">
        <v>83</v>
      </c>
      <c r="H1763" s="53"/>
    </row>
    <row r="1764" spans="1:8" ht="17.149999999999999" customHeight="1" thickBot="1" x14ac:dyDescent="0.35">
      <c r="A1764" s="1" t="s">
        <v>84</v>
      </c>
      <c r="B1764" s="38"/>
      <c r="C1764" s="38"/>
      <c r="D1764" s="38"/>
      <c r="E1764" s="43"/>
      <c r="F1764" s="34"/>
      <c r="G1764" s="21" t="s">
        <v>14</v>
      </c>
      <c r="H1764" s="54"/>
    </row>
    <row r="1765" spans="1:8" ht="17.149999999999999" customHeight="1" thickBot="1" x14ac:dyDescent="0.35">
      <c r="A1765" s="1"/>
      <c r="B1765" s="38"/>
      <c r="C1765" s="38"/>
      <c r="D1765" s="38"/>
      <c r="E1765" s="43"/>
      <c r="F1765" s="34"/>
      <c r="G1765" s="21" t="s">
        <v>15</v>
      </c>
      <c r="H1765" s="54"/>
    </row>
    <row r="1766" spans="1:8" ht="17.149999999999999" customHeight="1" thickBot="1" x14ac:dyDescent="0.35">
      <c r="A1766" s="1"/>
      <c r="B1766" s="38"/>
      <c r="C1766" s="38"/>
      <c r="D1766" s="38"/>
      <c r="E1766" s="43"/>
      <c r="F1766" s="34"/>
      <c r="G1766" s="21" t="s">
        <v>16</v>
      </c>
      <c r="H1766" s="54"/>
    </row>
    <row r="1767" spans="1:8" ht="17.149999999999999" customHeight="1" thickBot="1" x14ac:dyDescent="0.35">
      <c r="A1767" s="1"/>
      <c r="B1767" s="38"/>
      <c r="C1767" s="38"/>
      <c r="D1767" s="38"/>
      <c r="E1767" s="43"/>
      <c r="F1767" s="34"/>
      <c r="G1767" s="21" t="s">
        <v>85</v>
      </c>
      <c r="H1767" s="54"/>
    </row>
    <row r="1768" spans="1:8" ht="17.149999999999999" customHeight="1" thickBot="1" x14ac:dyDescent="0.35">
      <c r="A1768" s="5"/>
      <c r="B1768" s="38"/>
      <c r="C1768" s="38"/>
      <c r="D1768" s="38"/>
      <c r="E1768" s="43"/>
      <c r="F1768" s="34"/>
      <c r="G1768" t="s">
        <v>57</v>
      </c>
      <c r="H1768" s="54"/>
    </row>
    <row r="1769" spans="1:8" ht="17.149999999999999" customHeight="1" thickBot="1" x14ac:dyDescent="0.35">
      <c r="A1769" s="1"/>
      <c r="B1769" s="39"/>
      <c r="C1769" s="39"/>
      <c r="D1769" s="39"/>
      <c r="E1769" s="44"/>
      <c r="F1769" s="37"/>
      <c r="G1769" s="30" t="s">
        <v>86</v>
      </c>
      <c r="H1769" s="28">
        <f>SUM(H1763:H1768)</f>
        <v>0</v>
      </c>
    </row>
    <row r="1770" spans="1:8" ht="17.149999999999999" customHeight="1" x14ac:dyDescent="0.25">
      <c r="A1770" s="1"/>
      <c r="B1770" s="7" t="s">
        <v>87</v>
      </c>
      <c r="H1770" s="8"/>
    </row>
    <row r="1771" spans="1:8" ht="17.149999999999999" customHeight="1" x14ac:dyDescent="0.25">
      <c r="A1771" s="1"/>
      <c r="B1771" t="s">
        <v>88</v>
      </c>
      <c r="H1771" s="8"/>
    </row>
    <row r="1772" spans="1:8" ht="17.149999999999999" customHeight="1" x14ac:dyDescent="0.35">
      <c r="A1772" s="1"/>
      <c r="B1772" s="24" t="s">
        <v>89</v>
      </c>
      <c r="E1772" s="45" t="str">
        <f>+'Budget Information'!$B$2</f>
        <v>Type your Community's name here</v>
      </c>
      <c r="H1772" s="23"/>
    </row>
    <row r="1773" spans="1:8" ht="17.149999999999999" customHeight="1" x14ac:dyDescent="0.25">
      <c r="A1773" s="1"/>
      <c r="D1773" s="9" t="s">
        <v>90</v>
      </c>
      <c r="E1773" s="46"/>
      <c r="G1773" s="10"/>
      <c r="H1773" s="8"/>
    </row>
    <row r="1774" spans="1:8" ht="17.149999999999999" customHeight="1" x14ac:dyDescent="0.25">
      <c r="A1774" s="18" t="s">
        <v>94</v>
      </c>
      <c r="B1774" s="11" t="s">
        <v>91</v>
      </c>
      <c r="C1774" s="11" t="s">
        <v>91</v>
      </c>
      <c r="D1774" s="11" t="s">
        <v>92</v>
      </c>
      <c r="E1774" s="47"/>
      <c r="F1774" s="11" t="s">
        <v>91</v>
      </c>
      <c r="G1774" s="11" t="s">
        <v>93</v>
      </c>
      <c r="H1774" s="12"/>
    </row>
    <row r="1775" spans="1:8" ht="17.149999999999999" customHeight="1" thickBot="1" x14ac:dyDescent="0.35">
      <c r="A1775" s="5" t="s">
        <v>76</v>
      </c>
      <c r="B1775" s="2" t="s">
        <v>77</v>
      </c>
      <c r="C1775" s="2" t="s">
        <v>78</v>
      </c>
      <c r="D1775" s="21" t="s">
        <v>79</v>
      </c>
      <c r="E1775" s="42"/>
      <c r="F1775" s="2" t="s">
        <v>80</v>
      </c>
      <c r="G1775" s="5" t="s">
        <v>81</v>
      </c>
      <c r="H1775" s="6" t="s">
        <v>82</v>
      </c>
    </row>
    <row r="1776" spans="1:8" ht="17.149999999999999" customHeight="1" thickBot="1" x14ac:dyDescent="0.35">
      <c r="A1776" s="17">
        <v>234</v>
      </c>
      <c r="B1776" s="50"/>
      <c r="C1776" s="50"/>
      <c r="D1776" s="51"/>
      <c r="E1776" s="52"/>
      <c r="F1776" s="50"/>
      <c r="G1776" s="2" t="s">
        <v>83</v>
      </c>
      <c r="H1776" s="53"/>
    </row>
    <row r="1777" spans="1:8" ht="17.149999999999999" customHeight="1" thickBot="1" x14ac:dyDescent="0.35">
      <c r="A1777" s="1" t="s">
        <v>84</v>
      </c>
      <c r="B1777" s="38"/>
      <c r="C1777" s="38"/>
      <c r="D1777" s="38"/>
      <c r="E1777" s="43"/>
      <c r="F1777" s="34"/>
      <c r="G1777" s="21" t="s">
        <v>14</v>
      </c>
      <c r="H1777" s="54"/>
    </row>
    <row r="1778" spans="1:8" ht="17.149999999999999" customHeight="1" thickBot="1" x14ac:dyDescent="0.35">
      <c r="A1778" s="1"/>
      <c r="B1778" s="38"/>
      <c r="C1778" s="38"/>
      <c r="D1778" s="38"/>
      <c r="E1778" s="43"/>
      <c r="F1778" s="34"/>
      <c r="G1778" s="21" t="s">
        <v>15</v>
      </c>
      <c r="H1778" s="54"/>
    </row>
    <row r="1779" spans="1:8" ht="17.149999999999999" customHeight="1" thickBot="1" x14ac:dyDescent="0.35">
      <c r="A1779" s="1"/>
      <c r="B1779" s="38"/>
      <c r="C1779" s="38"/>
      <c r="D1779" s="38"/>
      <c r="E1779" s="43"/>
      <c r="F1779" s="34"/>
      <c r="G1779" s="21" t="s">
        <v>16</v>
      </c>
      <c r="H1779" s="54"/>
    </row>
    <row r="1780" spans="1:8" ht="17.149999999999999" customHeight="1" thickBot="1" x14ac:dyDescent="0.35">
      <c r="A1780" s="1"/>
      <c r="B1780" s="38"/>
      <c r="C1780" s="38"/>
      <c r="D1780" s="38"/>
      <c r="E1780" s="43"/>
      <c r="F1780" s="34"/>
      <c r="G1780" s="21" t="s">
        <v>85</v>
      </c>
      <c r="H1780" s="54"/>
    </row>
    <row r="1781" spans="1:8" ht="17.149999999999999" customHeight="1" thickBot="1" x14ac:dyDescent="0.35">
      <c r="A1781" s="5"/>
      <c r="B1781" s="38"/>
      <c r="C1781" s="38"/>
      <c r="D1781" s="38"/>
      <c r="E1781" s="43"/>
      <c r="F1781" s="34"/>
      <c r="G1781" t="s">
        <v>57</v>
      </c>
      <c r="H1781" s="54"/>
    </row>
    <row r="1782" spans="1:8" ht="17.149999999999999" customHeight="1" thickBot="1" x14ac:dyDescent="0.35">
      <c r="A1782" s="1"/>
      <c r="B1782" s="39"/>
      <c r="C1782" s="39"/>
      <c r="D1782" s="39"/>
      <c r="E1782" s="44"/>
      <c r="F1782" s="37"/>
      <c r="G1782" s="30" t="s">
        <v>86</v>
      </c>
      <c r="H1782" s="28">
        <f>SUM(H1776:H1781)</f>
        <v>0</v>
      </c>
    </row>
    <row r="1783" spans="1:8" ht="17.149999999999999" customHeight="1" x14ac:dyDescent="0.25">
      <c r="A1783" s="1"/>
      <c r="B1783" s="7" t="s">
        <v>87</v>
      </c>
      <c r="H1783" s="8"/>
    </row>
    <row r="1784" spans="1:8" ht="17.149999999999999" customHeight="1" x14ac:dyDescent="0.25">
      <c r="A1784" s="1"/>
      <c r="B1784" t="s">
        <v>88</v>
      </c>
      <c r="H1784" s="8"/>
    </row>
    <row r="1785" spans="1:8" ht="17.149999999999999" customHeight="1" x14ac:dyDescent="0.35">
      <c r="A1785" s="1"/>
      <c r="B1785" s="24" t="s">
        <v>89</v>
      </c>
      <c r="E1785" s="45" t="str">
        <f>+'Budget Information'!$B$2</f>
        <v>Type your Community's name here</v>
      </c>
      <c r="H1785" s="23"/>
    </row>
    <row r="1786" spans="1:8" ht="17.149999999999999" customHeight="1" x14ac:dyDescent="0.25">
      <c r="A1786" s="1"/>
      <c r="D1786" s="9" t="s">
        <v>90</v>
      </c>
      <c r="E1786" s="46"/>
      <c r="G1786" s="10"/>
      <c r="H1786" s="8"/>
    </row>
    <row r="1787" spans="1:8" ht="17.149999999999999" customHeight="1" x14ac:dyDescent="0.25">
      <c r="A1787" s="18"/>
      <c r="B1787" s="13"/>
      <c r="C1787" s="13"/>
      <c r="D1787" s="13"/>
      <c r="E1787" s="41"/>
      <c r="F1787" s="13"/>
      <c r="G1787" s="13"/>
      <c r="H1787" s="14"/>
    </row>
    <row r="1788" spans="1:8" ht="17.149999999999999" customHeight="1" thickBot="1" x14ac:dyDescent="0.35">
      <c r="A1788" s="5" t="s">
        <v>76</v>
      </c>
      <c r="B1788" s="2" t="s">
        <v>77</v>
      </c>
      <c r="C1788" s="2" t="s">
        <v>78</v>
      </c>
      <c r="D1788" s="21" t="s">
        <v>79</v>
      </c>
      <c r="E1788" s="42"/>
      <c r="F1788" s="2" t="s">
        <v>80</v>
      </c>
      <c r="G1788" s="5" t="s">
        <v>81</v>
      </c>
      <c r="H1788" s="6" t="s">
        <v>82</v>
      </c>
    </row>
    <row r="1789" spans="1:8" ht="17.149999999999999" customHeight="1" thickBot="1" x14ac:dyDescent="0.35">
      <c r="A1789" s="17">
        <v>235</v>
      </c>
      <c r="B1789" s="50"/>
      <c r="C1789" s="50"/>
      <c r="D1789" s="51"/>
      <c r="E1789" s="52"/>
      <c r="F1789" s="50"/>
      <c r="G1789" s="2" t="s">
        <v>83</v>
      </c>
      <c r="H1789" s="53"/>
    </row>
    <row r="1790" spans="1:8" ht="17.149999999999999" customHeight="1" thickBot="1" x14ac:dyDescent="0.35">
      <c r="A1790" s="1" t="s">
        <v>84</v>
      </c>
      <c r="B1790" s="38"/>
      <c r="C1790" s="38"/>
      <c r="D1790" s="38"/>
      <c r="E1790" s="43"/>
      <c r="F1790" s="34"/>
      <c r="G1790" s="21" t="s">
        <v>14</v>
      </c>
      <c r="H1790" s="54"/>
    </row>
    <row r="1791" spans="1:8" ht="17.149999999999999" customHeight="1" thickBot="1" x14ac:dyDescent="0.35">
      <c r="A1791" s="1"/>
      <c r="B1791" s="38"/>
      <c r="C1791" s="38"/>
      <c r="D1791" s="38"/>
      <c r="E1791" s="43"/>
      <c r="F1791" s="34"/>
      <c r="G1791" s="21" t="s">
        <v>15</v>
      </c>
      <c r="H1791" s="54"/>
    </row>
    <row r="1792" spans="1:8" ht="17.149999999999999" customHeight="1" thickBot="1" x14ac:dyDescent="0.35">
      <c r="A1792" s="1"/>
      <c r="B1792" s="38"/>
      <c r="C1792" s="38"/>
      <c r="D1792" s="38"/>
      <c r="E1792" s="43"/>
      <c r="F1792" s="34"/>
      <c r="G1792" s="21" t="s">
        <v>16</v>
      </c>
      <c r="H1792" s="54"/>
    </row>
    <row r="1793" spans="1:8" ht="17.149999999999999" customHeight="1" thickBot="1" x14ac:dyDescent="0.35">
      <c r="A1793" s="1"/>
      <c r="B1793" s="38"/>
      <c r="C1793" s="38"/>
      <c r="D1793" s="38"/>
      <c r="E1793" s="43"/>
      <c r="F1793" s="34"/>
      <c r="G1793" s="21" t="s">
        <v>85</v>
      </c>
      <c r="H1793" s="54"/>
    </row>
    <row r="1794" spans="1:8" ht="17.149999999999999" customHeight="1" thickBot="1" x14ac:dyDescent="0.35">
      <c r="A1794" s="5"/>
      <c r="B1794" s="38"/>
      <c r="C1794" s="38"/>
      <c r="D1794" s="38"/>
      <c r="E1794" s="43"/>
      <c r="F1794" s="34"/>
      <c r="G1794" t="s">
        <v>57</v>
      </c>
      <c r="H1794" s="54"/>
    </row>
    <row r="1795" spans="1:8" ht="17.149999999999999" customHeight="1" thickBot="1" x14ac:dyDescent="0.35">
      <c r="A1795" s="1"/>
      <c r="B1795" s="39"/>
      <c r="C1795" s="39"/>
      <c r="D1795" s="39"/>
      <c r="E1795" s="44"/>
      <c r="F1795" s="37"/>
      <c r="G1795" s="30" t="s">
        <v>86</v>
      </c>
      <c r="H1795" s="28">
        <f>SUM(H1789:H1794)</f>
        <v>0</v>
      </c>
    </row>
    <row r="1796" spans="1:8" ht="17.149999999999999" customHeight="1" x14ac:dyDescent="0.25">
      <c r="A1796" s="1"/>
      <c r="B1796" s="7" t="s">
        <v>87</v>
      </c>
      <c r="H1796" s="8"/>
    </row>
    <row r="1797" spans="1:8" ht="17.149999999999999" customHeight="1" x14ac:dyDescent="0.25">
      <c r="A1797" s="1"/>
      <c r="B1797" t="s">
        <v>88</v>
      </c>
      <c r="H1797" s="8"/>
    </row>
    <row r="1798" spans="1:8" ht="17.149999999999999" customHeight="1" x14ac:dyDescent="0.35">
      <c r="A1798" s="1"/>
      <c r="B1798" s="24" t="s">
        <v>89</v>
      </c>
      <c r="E1798" s="45" t="str">
        <f>+'Budget Information'!$B$2</f>
        <v>Type your Community's name here</v>
      </c>
      <c r="H1798" s="23"/>
    </row>
    <row r="1799" spans="1:8" ht="17.149999999999999" customHeight="1" x14ac:dyDescent="0.25">
      <c r="A1799" s="1"/>
      <c r="D1799" s="9" t="s">
        <v>90</v>
      </c>
      <c r="E1799" s="46"/>
      <c r="G1799" s="10"/>
      <c r="H1799" s="8"/>
    </row>
    <row r="1800" spans="1:8" ht="17.149999999999999" customHeight="1" x14ac:dyDescent="0.25">
      <c r="A1800" s="16"/>
      <c r="B1800" s="13"/>
      <c r="C1800" s="13"/>
      <c r="D1800" s="19"/>
      <c r="E1800" s="48"/>
      <c r="F1800" s="13"/>
      <c r="G1800" s="20"/>
      <c r="H1800" s="15"/>
    </row>
    <row r="1801" spans="1:8" ht="17.149999999999999" customHeight="1" x14ac:dyDescent="0.25">
      <c r="A1801" s="16"/>
      <c r="B1801" s="13"/>
      <c r="C1801" s="13"/>
      <c r="D1801" s="13"/>
      <c r="E1801" s="41"/>
      <c r="F1801" s="13"/>
      <c r="G1801" s="13"/>
      <c r="H1801" s="15"/>
    </row>
    <row r="1802" spans="1:8" ht="17.149999999999999" customHeight="1" thickBot="1" x14ac:dyDescent="0.35">
      <c r="A1802" s="5" t="s">
        <v>76</v>
      </c>
      <c r="B1802" s="2" t="s">
        <v>77</v>
      </c>
      <c r="C1802" s="2" t="s">
        <v>78</v>
      </c>
      <c r="D1802" s="21" t="s">
        <v>79</v>
      </c>
      <c r="E1802" s="42"/>
      <c r="F1802" s="2" t="s">
        <v>80</v>
      </c>
      <c r="G1802" s="5" t="s">
        <v>81</v>
      </c>
      <c r="H1802" s="6" t="s">
        <v>82</v>
      </c>
    </row>
    <row r="1803" spans="1:8" ht="17.149999999999999" customHeight="1" thickBot="1" x14ac:dyDescent="0.35">
      <c r="A1803" s="17">
        <v>236</v>
      </c>
      <c r="B1803" s="50"/>
      <c r="C1803" s="50"/>
      <c r="D1803" s="51"/>
      <c r="E1803" s="52"/>
      <c r="F1803" s="50"/>
      <c r="G1803" s="2" t="s">
        <v>83</v>
      </c>
      <c r="H1803" s="53"/>
    </row>
    <row r="1804" spans="1:8" ht="17.149999999999999" customHeight="1" thickBot="1" x14ac:dyDescent="0.35">
      <c r="A1804" s="1" t="s">
        <v>84</v>
      </c>
      <c r="B1804" s="38"/>
      <c r="C1804" s="38"/>
      <c r="D1804" s="38"/>
      <c r="E1804" s="43"/>
      <c r="F1804" s="34"/>
      <c r="G1804" s="21" t="s">
        <v>14</v>
      </c>
      <c r="H1804" s="54"/>
    </row>
    <row r="1805" spans="1:8" ht="17.149999999999999" customHeight="1" thickBot="1" x14ac:dyDescent="0.35">
      <c r="A1805" s="1"/>
      <c r="B1805" s="38"/>
      <c r="C1805" s="38"/>
      <c r="D1805" s="38"/>
      <c r="E1805" s="43"/>
      <c r="F1805" s="34"/>
      <c r="G1805" s="21" t="s">
        <v>15</v>
      </c>
      <c r="H1805" s="54"/>
    </row>
    <row r="1806" spans="1:8" ht="17.149999999999999" customHeight="1" thickBot="1" x14ac:dyDescent="0.35">
      <c r="A1806" s="1"/>
      <c r="B1806" s="38"/>
      <c r="C1806" s="38"/>
      <c r="D1806" s="38"/>
      <c r="E1806" s="43"/>
      <c r="F1806" s="34"/>
      <c r="G1806" s="21" t="s">
        <v>16</v>
      </c>
      <c r="H1806" s="54"/>
    </row>
    <row r="1807" spans="1:8" ht="17.149999999999999" customHeight="1" thickBot="1" x14ac:dyDescent="0.35">
      <c r="A1807" s="1"/>
      <c r="B1807" s="38"/>
      <c r="C1807" s="38"/>
      <c r="D1807" s="38"/>
      <c r="E1807" s="43"/>
      <c r="F1807" s="34"/>
      <c r="G1807" s="21" t="s">
        <v>85</v>
      </c>
      <c r="H1807" s="54"/>
    </row>
    <row r="1808" spans="1:8" ht="17.149999999999999" customHeight="1" thickBot="1" x14ac:dyDescent="0.35">
      <c r="A1808" s="5"/>
      <c r="B1808" s="38"/>
      <c r="C1808" s="38"/>
      <c r="D1808" s="38"/>
      <c r="E1808" s="43"/>
      <c r="F1808" s="34"/>
      <c r="G1808" t="s">
        <v>57</v>
      </c>
      <c r="H1808" s="54"/>
    </row>
    <row r="1809" spans="1:8" ht="17.149999999999999" customHeight="1" thickBot="1" x14ac:dyDescent="0.35">
      <c r="A1809" s="1"/>
      <c r="B1809" s="39"/>
      <c r="C1809" s="39"/>
      <c r="D1809" s="39"/>
      <c r="E1809" s="44"/>
      <c r="F1809" s="37"/>
      <c r="G1809" s="30" t="s">
        <v>86</v>
      </c>
      <c r="H1809" s="28">
        <f>SUM(H1803:H1808)</f>
        <v>0</v>
      </c>
    </row>
    <row r="1810" spans="1:8" ht="17.149999999999999" customHeight="1" x14ac:dyDescent="0.25">
      <c r="A1810" s="1"/>
      <c r="B1810" s="7" t="s">
        <v>87</v>
      </c>
      <c r="H1810" s="8"/>
    </row>
    <row r="1811" spans="1:8" ht="17.149999999999999" customHeight="1" x14ac:dyDescent="0.25">
      <c r="A1811" s="1"/>
      <c r="B1811" t="s">
        <v>88</v>
      </c>
      <c r="H1811" s="8"/>
    </row>
    <row r="1812" spans="1:8" ht="17.149999999999999" customHeight="1" x14ac:dyDescent="0.35">
      <c r="A1812" s="1"/>
      <c r="B1812" s="24" t="s">
        <v>89</v>
      </c>
      <c r="E1812" s="45" t="str">
        <f>+'Budget Information'!$B$2</f>
        <v>Type your Community's name here</v>
      </c>
      <c r="H1812" s="23"/>
    </row>
    <row r="1813" spans="1:8" ht="17.149999999999999" customHeight="1" x14ac:dyDescent="0.25">
      <c r="A1813" s="1"/>
      <c r="D1813" s="9" t="s">
        <v>90</v>
      </c>
      <c r="E1813" s="46"/>
      <c r="G1813" s="10"/>
      <c r="H1813" s="8"/>
    </row>
    <row r="1814" spans="1:8" ht="17.149999999999999" customHeight="1" x14ac:dyDescent="0.25">
      <c r="A1814" s="16"/>
      <c r="B1814" s="11" t="s">
        <v>91</v>
      </c>
      <c r="C1814" s="11" t="s">
        <v>91</v>
      </c>
      <c r="D1814" s="11" t="s">
        <v>92</v>
      </c>
      <c r="E1814" s="47"/>
      <c r="F1814" s="11" t="s">
        <v>91</v>
      </c>
      <c r="G1814" s="11" t="s">
        <v>93</v>
      </c>
      <c r="H1814" s="12"/>
    </row>
    <row r="1815" spans="1:8" ht="17.149999999999999" customHeight="1" thickBot="1" x14ac:dyDescent="0.35">
      <c r="A1815" s="5" t="s">
        <v>76</v>
      </c>
      <c r="B1815" s="2" t="s">
        <v>77</v>
      </c>
      <c r="C1815" s="2" t="s">
        <v>78</v>
      </c>
      <c r="D1815" s="21" t="s">
        <v>79</v>
      </c>
      <c r="E1815" s="42"/>
      <c r="F1815" s="2" t="s">
        <v>80</v>
      </c>
      <c r="G1815" s="5" t="s">
        <v>81</v>
      </c>
      <c r="H1815" s="6" t="s">
        <v>82</v>
      </c>
    </row>
    <row r="1816" spans="1:8" ht="17.149999999999999" customHeight="1" thickBot="1" x14ac:dyDescent="0.35">
      <c r="A1816" s="17">
        <v>237</v>
      </c>
      <c r="B1816" s="50"/>
      <c r="C1816" s="50"/>
      <c r="D1816" s="51"/>
      <c r="E1816" s="52"/>
      <c r="F1816" s="50"/>
      <c r="G1816" s="2" t="s">
        <v>83</v>
      </c>
      <c r="H1816" s="53"/>
    </row>
    <row r="1817" spans="1:8" ht="17.149999999999999" customHeight="1" thickBot="1" x14ac:dyDescent="0.35">
      <c r="A1817" s="1" t="s">
        <v>84</v>
      </c>
      <c r="B1817" s="38"/>
      <c r="C1817" s="38"/>
      <c r="D1817" s="38"/>
      <c r="E1817" s="43"/>
      <c r="F1817" s="34"/>
      <c r="G1817" s="21" t="s">
        <v>14</v>
      </c>
      <c r="H1817" s="54"/>
    </row>
    <row r="1818" spans="1:8" ht="17.149999999999999" customHeight="1" thickBot="1" x14ac:dyDescent="0.35">
      <c r="A1818" s="1"/>
      <c r="B1818" s="38"/>
      <c r="C1818" s="38"/>
      <c r="D1818" s="38"/>
      <c r="E1818" s="43"/>
      <c r="F1818" s="34"/>
      <c r="G1818" s="21" t="s">
        <v>15</v>
      </c>
      <c r="H1818" s="54"/>
    </row>
    <row r="1819" spans="1:8" ht="17.149999999999999" customHeight="1" thickBot="1" x14ac:dyDescent="0.35">
      <c r="A1819" s="1"/>
      <c r="B1819" s="38"/>
      <c r="C1819" s="38"/>
      <c r="D1819" s="38"/>
      <c r="E1819" s="43"/>
      <c r="F1819" s="34"/>
      <c r="G1819" s="21" t="s">
        <v>16</v>
      </c>
      <c r="H1819" s="54"/>
    </row>
    <row r="1820" spans="1:8" ht="17.149999999999999" customHeight="1" thickBot="1" x14ac:dyDescent="0.35">
      <c r="A1820" s="1"/>
      <c r="B1820" s="38"/>
      <c r="C1820" s="38"/>
      <c r="D1820" s="38"/>
      <c r="E1820" s="43"/>
      <c r="F1820" s="34"/>
      <c r="G1820" s="21" t="s">
        <v>85</v>
      </c>
      <c r="H1820" s="54"/>
    </row>
    <row r="1821" spans="1:8" ht="17.149999999999999" customHeight="1" thickBot="1" x14ac:dyDescent="0.35">
      <c r="A1821" s="5"/>
      <c r="B1821" s="38"/>
      <c r="C1821" s="38"/>
      <c r="D1821" s="38"/>
      <c r="E1821" s="43"/>
      <c r="F1821" s="34"/>
      <c r="G1821" t="s">
        <v>57</v>
      </c>
      <c r="H1821" s="54"/>
    </row>
    <row r="1822" spans="1:8" ht="17.149999999999999" customHeight="1" thickBot="1" x14ac:dyDescent="0.35">
      <c r="A1822" s="1"/>
      <c r="B1822" s="39"/>
      <c r="C1822" s="39"/>
      <c r="D1822" s="39"/>
      <c r="E1822" s="44"/>
      <c r="F1822" s="37"/>
      <c r="G1822" s="30" t="s">
        <v>86</v>
      </c>
      <c r="H1822" s="28">
        <f>SUM(H1816:H1821)</f>
        <v>0</v>
      </c>
    </row>
    <row r="1823" spans="1:8" ht="17.149999999999999" customHeight="1" x14ac:dyDescent="0.25">
      <c r="A1823" s="1"/>
      <c r="B1823" s="7" t="s">
        <v>87</v>
      </c>
      <c r="H1823" s="8"/>
    </row>
    <row r="1824" spans="1:8" ht="17.149999999999999" customHeight="1" x14ac:dyDescent="0.25">
      <c r="A1824" s="1"/>
      <c r="B1824" t="s">
        <v>88</v>
      </c>
      <c r="H1824" s="8"/>
    </row>
    <row r="1825" spans="1:8" ht="17.149999999999999" customHeight="1" x14ac:dyDescent="0.35">
      <c r="A1825" s="1"/>
      <c r="B1825" s="24" t="s">
        <v>89</v>
      </c>
      <c r="E1825" s="45" t="str">
        <f>+'Budget Information'!$B$2</f>
        <v>Type your Community's name here</v>
      </c>
      <c r="H1825" s="23"/>
    </row>
    <row r="1826" spans="1:8" ht="17.149999999999999" customHeight="1" x14ac:dyDescent="0.25">
      <c r="A1826" s="1"/>
      <c r="D1826" s="9" t="s">
        <v>90</v>
      </c>
      <c r="E1826" s="46"/>
      <c r="G1826" s="10"/>
      <c r="H1826" s="8"/>
    </row>
    <row r="1827" spans="1:8" ht="17.149999999999999" customHeight="1" x14ac:dyDescent="0.25">
      <c r="A1827" s="16"/>
      <c r="B1827" s="13"/>
      <c r="C1827" s="13"/>
      <c r="D1827" s="13"/>
      <c r="E1827" s="41"/>
      <c r="F1827" s="13"/>
      <c r="G1827" s="13"/>
      <c r="H1827" s="14"/>
    </row>
    <row r="1828" spans="1:8" ht="17.149999999999999" customHeight="1" thickBot="1" x14ac:dyDescent="0.35">
      <c r="A1828" s="5" t="s">
        <v>76</v>
      </c>
      <c r="B1828" s="2" t="s">
        <v>77</v>
      </c>
      <c r="C1828" s="2" t="s">
        <v>78</v>
      </c>
      <c r="D1828" s="21" t="s">
        <v>79</v>
      </c>
      <c r="E1828" s="42"/>
      <c r="F1828" s="2" t="s">
        <v>80</v>
      </c>
      <c r="G1828" s="5" t="s">
        <v>81</v>
      </c>
      <c r="H1828" s="6" t="s">
        <v>82</v>
      </c>
    </row>
    <row r="1829" spans="1:8" ht="17.149999999999999" customHeight="1" thickBot="1" x14ac:dyDescent="0.35">
      <c r="A1829" s="17">
        <v>238</v>
      </c>
      <c r="B1829" s="50"/>
      <c r="C1829" s="50"/>
      <c r="D1829" s="51"/>
      <c r="E1829" s="52"/>
      <c r="F1829" s="50"/>
      <c r="G1829" s="2" t="s">
        <v>83</v>
      </c>
      <c r="H1829" s="53"/>
    </row>
    <row r="1830" spans="1:8" ht="17.149999999999999" customHeight="1" thickBot="1" x14ac:dyDescent="0.35">
      <c r="A1830" s="1" t="s">
        <v>84</v>
      </c>
      <c r="B1830" s="38"/>
      <c r="C1830" s="38"/>
      <c r="D1830" s="38"/>
      <c r="E1830" s="43"/>
      <c r="F1830" s="34"/>
      <c r="G1830" s="21" t="s">
        <v>14</v>
      </c>
      <c r="H1830" s="54"/>
    </row>
    <row r="1831" spans="1:8" ht="17.149999999999999" customHeight="1" thickBot="1" x14ac:dyDescent="0.35">
      <c r="A1831" s="1"/>
      <c r="B1831" s="38"/>
      <c r="C1831" s="38"/>
      <c r="D1831" s="38"/>
      <c r="E1831" s="43"/>
      <c r="F1831" s="36"/>
      <c r="G1831" s="21" t="s">
        <v>15</v>
      </c>
      <c r="H1831" s="54"/>
    </row>
    <row r="1832" spans="1:8" ht="17.149999999999999" customHeight="1" thickBot="1" x14ac:dyDescent="0.35">
      <c r="A1832" s="1"/>
      <c r="B1832" s="38"/>
      <c r="C1832" s="38"/>
      <c r="D1832" s="38"/>
      <c r="E1832" s="43"/>
      <c r="F1832" s="34"/>
      <c r="G1832" s="21" t="s">
        <v>16</v>
      </c>
      <c r="H1832" s="54"/>
    </row>
    <row r="1833" spans="1:8" ht="17.149999999999999" customHeight="1" thickBot="1" x14ac:dyDescent="0.35">
      <c r="A1833" s="1"/>
      <c r="B1833" s="38"/>
      <c r="C1833" s="38"/>
      <c r="D1833" s="38"/>
      <c r="E1833" s="43"/>
      <c r="F1833" s="34"/>
      <c r="G1833" s="21" t="s">
        <v>85</v>
      </c>
      <c r="H1833" s="54"/>
    </row>
    <row r="1834" spans="1:8" ht="17.149999999999999" customHeight="1" thickBot="1" x14ac:dyDescent="0.35">
      <c r="A1834" s="5"/>
      <c r="B1834" s="38"/>
      <c r="C1834" s="38"/>
      <c r="D1834" s="38"/>
      <c r="E1834" s="43"/>
      <c r="F1834" s="34"/>
      <c r="G1834" t="s">
        <v>57</v>
      </c>
      <c r="H1834" s="54"/>
    </row>
    <row r="1835" spans="1:8" ht="17.149999999999999" customHeight="1" thickBot="1" x14ac:dyDescent="0.35">
      <c r="A1835" s="1"/>
      <c r="B1835" s="39"/>
      <c r="C1835" s="39"/>
      <c r="D1835" s="39"/>
      <c r="E1835" s="44"/>
      <c r="F1835" s="37"/>
      <c r="G1835" s="30" t="s">
        <v>86</v>
      </c>
      <c r="H1835" s="28">
        <f>SUM(H1829:H1834)</f>
        <v>0</v>
      </c>
    </row>
    <row r="1836" spans="1:8" ht="17.149999999999999" customHeight="1" x14ac:dyDescent="0.25">
      <c r="A1836" s="1"/>
      <c r="B1836" s="7" t="s">
        <v>87</v>
      </c>
      <c r="H1836" s="8"/>
    </row>
    <row r="1837" spans="1:8" ht="17.149999999999999" customHeight="1" x14ac:dyDescent="0.25">
      <c r="A1837" s="1"/>
      <c r="B1837" t="s">
        <v>88</v>
      </c>
      <c r="H1837" s="8"/>
    </row>
    <row r="1838" spans="1:8" ht="17.149999999999999" customHeight="1" x14ac:dyDescent="0.35">
      <c r="A1838" s="1"/>
      <c r="B1838" s="24" t="s">
        <v>89</v>
      </c>
      <c r="E1838" s="45" t="str">
        <f>+'Budget Information'!$B$2</f>
        <v>Type your Community's name here</v>
      </c>
      <c r="H1838" s="23"/>
    </row>
    <row r="1839" spans="1:8" ht="17.149999999999999" customHeight="1" x14ac:dyDescent="0.25">
      <c r="A1839" s="1"/>
      <c r="D1839" s="9" t="s">
        <v>90</v>
      </c>
      <c r="E1839" s="46"/>
      <c r="G1839" s="10"/>
      <c r="H1839" s="8"/>
    </row>
    <row r="1840" spans="1:8" ht="17.149999999999999" customHeight="1" x14ac:dyDescent="0.25">
      <c r="A1840" s="16"/>
      <c r="B1840" s="13"/>
      <c r="C1840" s="13"/>
      <c r="D1840" s="19"/>
      <c r="E1840" s="48"/>
      <c r="F1840" s="13"/>
      <c r="G1840" s="20"/>
      <c r="H1840" s="15"/>
    </row>
    <row r="1841" spans="1:8" ht="17.149999999999999" customHeight="1" x14ac:dyDescent="0.25">
      <c r="A1841" s="18"/>
      <c r="B1841" s="13"/>
      <c r="C1841" s="13"/>
      <c r="D1841" s="13"/>
      <c r="E1841" s="41"/>
      <c r="F1841" s="13"/>
      <c r="G1841" s="13"/>
      <c r="H1841" s="15"/>
    </row>
    <row r="1842" spans="1:8" ht="17.149999999999999" customHeight="1" thickBot="1" x14ac:dyDescent="0.35">
      <c r="A1842" s="5" t="s">
        <v>76</v>
      </c>
      <c r="B1842" s="2" t="s">
        <v>77</v>
      </c>
      <c r="C1842" s="2" t="s">
        <v>78</v>
      </c>
      <c r="D1842" s="21" t="s">
        <v>79</v>
      </c>
      <c r="E1842" s="42"/>
      <c r="F1842" s="2" t="s">
        <v>80</v>
      </c>
      <c r="G1842" s="5" t="s">
        <v>81</v>
      </c>
      <c r="H1842" s="6" t="s">
        <v>82</v>
      </c>
    </row>
    <row r="1843" spans="1:8" ht="17.149999999999999" customHeight="1" thickBot="1" x14ac:dyDescent="0.35">
      <c r="A1843" s="17">
        <v>239</v>
      </c>
      <c r="B1843" s="50"/>
      <c r="C1843" s="50"/>
      <c r="D1843" s="51"/>
      <c r="E1843" s="52"/>
      <c r="F1843" s="50"/>
      <c r="G1843" s="2" t="s">
        <v>83</v>
      </c>
      <c r="H1843" s="53"/>
    </row>
    <row r="1844" spans="1:8" ht="17.149999999999999" customHeight="1" thickBot="1" x14ac:dyDescent="0.35">
      <c r="A1844" s="1" t="s">
        <v>84</v>
      </c>
      <c r="B1844" s="38"/>
      <c r="C1844" s="38"/>
      <c r="D1844" s="38"/>
      <c r="E1844" s="43"/>
      <c r="F1844" s="34"/>
      <c r="G1844" s="21" t="s">
        <v>14</v>
      </c>
      <c r="H1844" s="54"/>
    </row>
    <row r="1845" spans="1:8" ht="17.149999999999999" customHeight="1" thickBot="1" x14ac:dyDescent="0.35">
      <c r="A1845" s="1"/>
      <c r="B1845" s="38"/>
      <c r="C1845" s="38"/>
      <c r="D1845" s="38"/>
      <c r="E1845" s="43"/>
      <c r="F1845" s="34"/>
      <c r="G1845" s="21" t="s">
        <v>15</v>
      </c>
      <c r="H1845" s="54"/>
    </row>
    <row r="1846" spans="1:8" ht="17.149999999999999" customHeight="1" thickBot="1" x14ac:dyDescent="0.35">
      <c r="A1846" s="1"/>
      <c r="B1846" s="38"/>
      <c r="C1846" s="38"/>
      <c r="D1846" s="38"/>
      <c r="E1846" s="43"/>
      <c r="F1846" s="34"/>
      <c r="G1846" s="21" t="s">
        <v>16</v>
      </c>
      <c r="H1846" s="54"/>
    </row>
    <row r="1847" spans="1:8" ht="17.149999999999999" customHeight="1" thickBot="1" x14ac:dyDescent="0.35">
      <c r="A1847" s="1"/>
      <c r="B1847" s="38"/>
      <c r="C1847" s="38"/>
      <c r="D1847" s="38"/>
      <c r="E1847" s="43"/>
      <c r="F1847" s="34"/>
      <c r="G1847" s="21" t="s">
        <v>85</v>
      </c>
      <c r="H1847" s="54"/>
    </row>
    <row r="1848" spans="1:8" ht="17.149999999999999" customHeight="1" thickBot="1" x14ac:dyDescent="0.35">
      <c r="A1848" s="5"/>
      <c r="B1848" s="38"/>
      <c r="C1848" s="38"/>
      <c r="D1848" s="38"/>
      <c r="E1848" s="43"/>
      <c r="F1848" s="34"/>
      <c r="G1848" t="s">
        <v>57</v>
      </c>
      <c r="H1848" s="54"/>
    </row>
    <row r="1849" spans="1:8" ht="17.149999999999999" customHeight="1" thickBot="1" x14ac:dyDescent="0.35">
      <c r="A1849" s="1"/>
      <c r="B1849" s="39"/>
      <c r="C1849" s="39"/>
      <c r="D1849" s="39"/>
      <c r="E1849" s="44"/>
      <c r="F1849" s="37"/>
      <c r="G1849" s="30" t="s">
        <v>86</v>
      </c>
      <c r="H1849" s="28">
        <f>SUM(H1843:H1848)</f>
        <v>0</v>
      </c>
    </row>
    <row r="1850" spans="1:8" ht="17.149999999999999" customHeight="1" x14ac:dyDescent="0.25">
      <c r="A1850" s="1"/>
      <c r="B1850" s="7" t="s">
        <v>87</v>
      </c>
      <c r="H1850" s="8"/>
    </row>
    <row r="1851" spans="1:8" ht="17.149999999999999" customHeight="1" x14ac:dyDescent="0.25">
      <c r="A1851" s="1"/>
      <c r="B1851" t="s">
        <v>88</v>
      </c>
      <c r="H1851" s="8"/>
    </row>
    <row r="1852" spans="1:8" ht="17.149999999999999" customHeight="1" x14ac:dyDescent="0.35">
      <c r="A1852" s="1"/>
      <c r="B1852" s="24" t="s">
        <v>89</v>
      </c>
      <c r="E1852" s="45" t="str">
        <f>+'Budget Information'!$B$2</f>
        <v>Type your Community's name here</v>
      </c>
      <c r="H1852" s="23"/>
    </row>
    <row r="1853" spans="1:8" ht="17.149999999999999" customHeight="1" x14ac:dyDescent="0.25">
      <c r="A1853" s="1"/>
      <c r="D1853" s="9" t="s">
        <v>90</v>
      </c>
      <c r="E1853" s="46"/>
      <c r="G1853" s="10"/>
      <c r="H1853" s="8"/>
    </row>
    <row r="1854" spans="1:8" ht="17.149999999999999" customHeight="1" x14ac:dyDescent="0.25">
      <c r="A1854" s="16"/>
      <c r="B1854" s="11" t="s">
        <v>91</v>
      </c>
      <c r="C1854" s="11" t="s">
        <v>91</v>
      </c>
      <c r="D1854" s="11" t="s">
        <v>92</v>
      </c>
      <c r="E1854" s="47"/>
      <c r="F1854" s="11" t="s">
        <v>91</v>
      </c>
      <c r="G1854" s="11" t="s">
        <v>93</v>
      </c>
      <c r="H1854" s="12"/>
    </row>
    <row r="1855" spans="1:8" ht="17.149999999999999" customHeight="1" thickBot="1" x14ac:dyDescent="0.35">
      <c r="A1855" s="5" t="s">
        <v>76</v>
      </c>
      <c r="B1855" s="2" t="s">
        <v>77</v>
      </c>
      <c r="C1855" s="2" t="s">
        <v>78</v>
      </c>
      <c r="D1855" s="21" t="s">
        <v>79</v>
      </c>
      <c r="E1855" s="42"/>
      <c r="F1855" s="2" t="s">
        <v>80</v>
      </c>
      <c r="G1855" s="5" t="s">
        <v>81</v>
      </c>
      <c r="H1855" s="6" t="s">
        <v>82</v>
      </c>
    </row>
    <row r="1856" spans="1:8" ht="17.149999999999999" customHeight="1" thickBot="1" x14ac:dyDescent="0.35">
      <c r="A1856" s="17">
        <v>240</v>
      </c>
      <c r="B1856" s="50"/>
      <c r="C1856" s="50"/>
      <c r="D1856" s="51"/>
      <c r="E1856" s="52"/>
      <c r="F1856" s="50"/>
      <c r="G1856" s="2" t="s">
        <v>83</v>
      </c>
      <c r="H1856" s="53"/>
    </row>
    <row r="1857" spans="1:8" ht="17.149999999999999" customHeight="1" thickBot="1" x14ac:dyDescent="0.35">
      <c r="A1857" s="1" t="s">
        <v>84</v>
      </c>
      <c r="B1857" s="38"/>
      <c r="C1857" s="38"/>
      <c r="D1857" s="38"/>
      <c r="E1857" s="43"/>
      <c r="F1857" s="34"/>
      <c r="G1857" s="21" t="s">
        <v>14</v>
      </c>
      <c r="H1857" s="54"/>
    </row>
    <row r="1858" spans="1:8" ht="17.149999999999999" customHeight="1" thickBot="1" x14ac:dyDescent="0.35">
      <c r="A1858" s="1"/>
      <c r="B1858" s="38"/>
      <c r="C1858" s="38"/>
      <c r="D1858" s="38"/>
      <c r="E1858" s="43"/>
      <c r="F1858" s="34"/>
      <c r="G1858" s="21" t="s">
        <v>15</v>
      </c>
      <c r="H1858" s="54"/>
    </row>
    <row r="1859" spans="1:8" ht="17.149999999999999" customHeight="1" thickBot="1" x14ac:dyDescent="0.35">
      <c r="A1859" s="1"/>
      <c r="B1859" s="38"/>
      <c r="C1859" s="38"/>
      <c r="D1859" s="38"/>
      <c r="E1859" s="43"/>
      <c r="F1859" s="34"/>
      <c r="G1859" s="21" t="s">
        <v>16</v>
      </c>
      <c r="H1859" s="54"/>
    </row>
    <row r="1860" spans="1:8" ht="17.149999999999999" customHeight="1" thickBot="1" x14ac:dyDescent="0.35">
      <c r="A1860" s="1"/>
      <c r="B1860" s="38"/>
      <c r="C1860" s="38"/>
      <c r="D1860" s="38"/>
      <c r="E1860" s="43"/>
      <c r="F1860" s="34"/>
      <c r="G1860" s="21" t="s">
        <v>85</v>
      </c>
      <c r="H1860" s="54"/>
    </row>
    <row r="1861" spans="1:8" ht="17.149999999999999" customHeight="1" thickBot="1" x14ac:dyDescent="0.35">
      <c r="A1861" s="5"/>
      <c r="B1861" s="38"/>
      <c r="C1861" s="38"/>
      <c r="D1861" s="38"/>
      <c r="E1861" s="43"/>
      <c r="F1861" s="34"/>
      <c r="G1861" t="s">
        <v>57</v>
      </c>
      <c r="H1861" s="54"/>
    </row>
    <row r="1862" spans="1:8" ht="17.149999999999999" customHeight="1" thickBot="1" x14ac:dyDescent="0.35">
      <c r="A1862" s="1"/>
      <c r="B1862" s="39"/>
      <c r="C1862" s="39"/>
      <c r="D1862" s="39"/>
      <c r="E1862" s="44"/>
      <c r="F1862" s="37"/>
      <c r="G1862" s="30" t="s">
        <v>86</v>
      </c>
      <c r="H1862" s="28">
        <f>SUM(H1856:H1861)</f>
        <v>0</v>
      </c>
    </row>
    <row r="1863" spans="1:8" ht="17.149999999999999" customHeight="1" x14ac:dyDescent="0.25">
      <c r="A1863" s="1"/>
      <c r="B1863" s="7" t="s">
        <v>87</v>
      </c>
      <c r="H1863" s="8"/>
    </row>
    <row r="1864" spans="1:8" ht="17.149999999999999" customHeight="1" x14ac:dyDescent="0.25">
      <c r="A1864" s="1"/>
      <c r="B1864" t="s">
        <v>88</v>
      </c>
      <c r="H1864" s="8"/>
    </row>
    <row r="1865" spans="1:8" ht="17.149999999999999" customHeight="1" x14ac:dyDescent="0.35">
      <c r="A1865" s="1"/>
      <c r="B1865" s="24" t="s">
        <v>89</v>
      </c>
      <c r="E1865" s="45" t="str">
        <f>+'Budget Information'!$B$2</f>
        <v>Type your Community's name here</v>
      </c>
      <c r="H1865" s="23"/>
    </row>
    <row r="1866" spans="1:8" ht="17.149999999999999" customHeight="1" x14ac:dyDescent="0.25">
      <c r="A1866" s="1"/>
      <c r="D1866" s="9" t="s">
        <v>90</v>
      </c>
      <c r="E1866" s="46"/>
      <c r="G1866" s="10"/>
      <c r="H1866" s="8"/>
    </row>
    <row r="1867" spans="1:8" ht="17.149999999999999" customHeight="1" x14ac:dyDescent="0.25">
      <c r="A1867" s="16"/>
      <c r="B1867" s="13"/>
      <c r="C1867" s="13"/>
      <c r="D1867" s="13"/>
      <c r="E1867" s="41"/>
      <c r="F1867" s="13"/>
      <c r="G1867" s="13"/>
      <c r="H1867" s="14"/>
    </row>
    <row r="1868" spans="1:8" ht="17.149999999999999" customHeight="1" thickBot="1" x14ac:dyDescent="0.35">
      <c r="A1868" s="5" t="s">
        <v>76</v>
      </c>
      <c r="B1868" s="2" t="s">
        <v>77</v>
      </c>
      <c r="C1868" s="2" t="s">
        <v>78</v>
      </c>
      <c r="D1868" s="21" t="s">
        <v>79</v>
      </c>
      <c r="E1868" s="42"/>
      <c r="F1868" s="2" t="s">
        <v>80</v>
      </c>
      <c r="G1868" s="5" t="s">
        <v>81</v>
      </c>
      <c r="H1868" s="6" t="s">
        <v>82</v>
      </c>
    </row>
    <row r="1869" spans="1:8" ht="17.149999999999999" customHeight="1" thickBot="1" x14ac:dyDescent="0.35">
      <c r="A1869" s="17">
        <v>241</v>
      </c>
      <c r="B1869" s="50"/>
      <c r="C1869" s="50"/>
      <c r="D1869" s="51"/>
      <c r="E1869" s="52"/>
      <c r="F1869" s="50"/>
      <c r="G1869" s="2" t="s">
        <v>83</v>
      </c>
      <c r="H1869" s="53"/>
    </row>
    <row r="1870" spans="1:8" ht="17.149999999999999" customHeight="1" thickBot="1" x14ac:dyDescent="0.35">
      <c r="A1870" s="1" t="s">
        <v>84</v>
      </c>
      <c r="B1870" s="38"/>
      <c r="C1870" s="38"/>
      <c r="D1870" s="38"/>
      <c r="E1870" s="43"/>
      <c r="F1870" s="34"/>
      <c r="G1870" s="21" t="s">
        <v>14</v>
      </c>
      <c r="H1870" s="54"/>
    </row>
    <row r="1871" spans="1:8" ht="17.149999999999999" customHeight="1" thickBot="1" x14ac:dyDescent="0.35">
      <c r="A1871" s="1"/>
      <c r="B1871" s="38"/>
      <c r="C1871" s="38"/>
      <c r="D1871" s="38"/>
      <c r="E1871" s="43"/>
      <c r="F1871" s="34"/>
      <c r="G1871" s="21" t="s">
        <v>15</v>
      </c>
      <c r="H1871" s="54"/>
    </row>
    <row r="1872" spans="1:8" ht="17.149999999999999" customHeight="1" thickBot="1" x14ac:dyDescent="0.35">
      <c r="A1872" s="1"/>
      <c r="B1872" s="38"/>
      <c r="C1872" s="38"/>
      <c r="D1872" s="38"/>
      <c r="E1872" s="43"/>
      <c r="F1872" s="34"/>
      <c r="G1872" s="21" t="s">
        <v>16</v>
      </c>
      <c r="H1872" s="54"/>
    </row>
    <row r="1873" spans="1:8" ht="17.149999999999999" customHeight="1" thickBot="1" x14ac:dyDescent="0.35">
      <c r="A1873" s="1"/>
      <c r="B1873" s="38"/>
      <c r="C1873" s="38"/>
      <c r="D1873" s="38"/>
      <c r="E1873" s="43"/>
      <c r="F1873" s="34"/>
      <c r="G1873" s="21" t="s">
        <v>85</v>
      </c>
      <c r="H1873" s="54"/>
    </row>
    <row r="1874" spans="1:8" ht="17.149999999999999" customHeight="1" thickBot="1" x14ac:dyDescent="0.35">
      <c r="A1874" s="5"/>
      <c r="B1874" s="38"/>
      <c r="C1874" s="38"/>
      <c r="D1874" s="38"/>
      <c r="E1874" s="43"/>
      <c r="F1874" s="34"/>
      <c r="G1874" t="s">
        <v>57</v>
      </c>
      <c r="H1874" s="54"/>
    </row>
    <row r="1875" spans="1:8" ht="17.149999999999999" customHeight="1" thickBot="1" x14ac:dyDescent="0.35">
      <c r="A1875" s="1"/>
      <c r="B1875" s="39"/>
      <c r="C1875" s="39"/>
      <c r="D1875" s="39"/>
      <c r="E1875" s="44"/>
      <c r="F1875" s="37"/>
      <c r="G1875" s="30" t="s">
        <v>86</v>
      </c>
      <c r="H1875" s="28">
        <f>SUM(H1869:H1874)</f>
        <v>0</v>
      </c>
    </row>
    <row r="1876" spans="1:8" ht="17.149999999999999" customHeight="1" x14ac:dyDescent="0.25">
      <c r="A1876" s="1"/>
      <c r="B1876" s="7" t="s">
        <v>87</v>
      </c>
      <c r="H1876" s="8"/>
    </row>
    <row r="1877" spans="1:8" ht="17.149999999999999" customHeight="1" x14ac:dyDescent="0.25">
      <c r="A1877" s="1"/>
      <c r="B1877" t="s">
        <v>88</v>
      </c>
      <c r="H1877" s="8"/>
    </row>
    <row r="1878" spans="1:8" ht="17.149999999999999" customHeight="1" x14ac:dyDescent="0.35">
      <c r="A1878" s="1"/>
      <c r="B1878" s="24" t="s">
        <v>89</v>
      </c>
      <c r="E1878" s="45" t="str">
        <f>+'Budget Information'!$B$2</f>
        <v>Type your Community's name here</v>
      </c>
      <c r="H1878" s="23"/>
    </row>
    <row r="1879" spans="1:8" ht="17.149999999999999" customHeight="1" x14ac:dyDescent="0.25">
      <c r="A1879" s="1"/>
      <c r="D1879" s="9" t="s">
        <v>90</v>
      </c>
      <c r="E1879" s="46"/>
      <c r="G1879" s="10"/>
      <c r="H1879" s="8"/>
    </row>
    <row r="1880" spans="1:8" ht="17.149999999999999" customHeight="1" x14ac:dyDescent="0.25">
      <c r="A1880" s="16"/>
      <c r="B1880" s="13"/>
      <c r="C1880" s="13"/>
      <c r="D1880" s="19"/>
      <c r="E1880" s="48"/>
      <c r="F1880" s="13"/>
      <c r="G1880" s="20"/>
      <c r="H1880" s="15"/>
    </row>
    <row r="1881" spans="1:8" ht="17.149999999999999" customHeight="1" x14ac:dyDescent="0.25">
      <c r="A1881" s="18" t="s">
        <v>94</v>
      </c>
      <c r="B1881" s="13"/>
      <c r="C1881" s="13"/>
      <c r="D1881" s="13"/>
      <c r="E1881" s="41"/>
      <c r="F1881" s="13"/>
      <c r="G1881" s="13"/>
      <c r="H1881" s="15"/>
    </row>
    <row r="1882" spans="1:8" ht="17.149999999999999" customHeight="1" thickBot="1" x14ac:dyDescent="0.35">
      <c r="A1882" s="5" t="s">
        <v>76</v>
      </c>
      <c r="B1882" s="2" t="s">
        <v>77</v>
      </c>
      <c r="C1882" s="2" t="s">
        <v>78</v>
      </c>
      <c r="D1882" s="21" t="s">
        <v>79</v>
      </c>
      <c r="E1882" s="42"/>
      <c r="F1882" s="2" t="s">
        <v>80</v>
      </c>
      <c r="G1882" s="5" t="s">
        <v>81</v>
      </c>
      <c r="H1882" s="6" t="s">
        <v>82</v>
      </c>
    </row>
    <row r="1883" spans="1:8" ht="17.149999999999999" customHeight="1" thickBot="1" x14ac:dyDescent="0.35">
      <c r="A1883" s="17">
        <v>242</v>
      </c>
      <c r="B1883" s="50"/>
      <c r="C1883" s="50"/>
      <c r="D1883" s="51"/>
      <c r="E1883" s="52"/>
      <c r="F1883" s="50"/>
      <c r="G1883" s="2" t="s">
        <v>83</v>
      </c>
      <c r="H1883" s="53"/>
    </row>
    <row r="1884" spans="1:8" ht="17.149999999999999" customHeight="1" thickBot="1" x14ac:dyDescent="0.35">
      <c r="A1884" s="1" t="s">
        <v>84</v>
      </c>
      <c r="B1884" s="38"/>
      <c r="C1884" s="38"/>
      <c r="D1884" s="38"/>
      <c r="E1884" s="43"/>
      <c r="F1884" s="34"/>
      <c r="G1884" s="21" t="s">
        <v>14</v>
      </c>
      <c r="H1884" s="54"/>
    </row>
    <row r="1885" spans="1:8" ht="17.149999999999999" customHeight="1" thickBot="1" x14ac:dyDescent="0.35">
      <c r="A1885" s="1"/>
      <c r="B1885" s="38"/>
      <c r="C1885" s="38"/>
      <c r="D1885" s="38"/>
      <c r="E1885" s="43"/>
      <c r="F1885" s="34"/>
      <c r="G1885" s="21" t="s">
        <v>15</v>
      </c>
      <c r="H1885" s="54"/>
    </row>
    <row r="1886" spans="1:8" ht="17.149999999999999" customHeight="1" thickBot="1" x14ac:dyDescent="0.35">
      <c r="A1886" s="1"/>
      <c r="B1886" s="38"/>
      <c r="C1886" s="38"/>
      <c r="D1886" s="38"/>
      <c r="E1886" s="43"/>
      <c r="F1886" s="34"/>
      <c r="G1886" s="21" t="s">
        <v>16</v>
      </c>
      <c r="H1886" s="54"/>
    </row>
    <row r="1887" spans="1:8" ht="17.149999999999999" customHeight="1" thickBot="1" x14ac:dyDescent="0.35">
      <c r="A1887" s="1"/>
      <c r="B1887" s="38"/>
      <c r="C1887" s="38"/>
      <c r="D1887" s="38"/>
      <c r="E1887" s="43"/>
      <c r="F1887" s="34"/>
      <c r="G1887" s="21" t="s">
        <v>85</v>
      </c>
      <c r="H1887" s="54"/>
    </row>
    <row r="1888" spans="1:8" ht="17.149999999999999" customHeight="1" thickBot="1" x14ac:dyDescent="0.35">
      <c r="A1888" s="5"/>
      <c r="B1888" s="38"/>
      <c r="C1888" s="38"/>
      <c r="D1888" s="38"/>
      <c r="E1888" s="43"/>
      <c r="F1888" s="36"/>
      <c r="G1888" t="s">
        <v>57</v>
      </c>
      <c r="H1888" s="54"/>
    </row>
    <row r="1889" spans="1:8" ht="17.149999999999999" customHeight="1" thickBot="1" x14ac:dyDescent="0.35">
      <c r="A1889" s="1"/>
      <c r="B1889" s="39"/>
      <c r="C1889" s="39"/>
      <c r="D1889" s="39"/>
      <c r="E1889" s="44"/>
      <c r="F1889" s="37"/>
      <c r="G1889" s="30" t="s">
        <v>86</v>
      </c>
      <c r="H1889" s="28">
        <f>SUM(H1883:H1888)</f>
        <v>0</v>
      </c>
    </row>
    <row r="1890" spans="1:8" ht="17.149999999999999" customHeight="1" x14ac:dyDescent="0.25">
      <c r="A1890" s="1"/>
      <c r="B1890" s="7" t="s">
        <v>87</v>
      </c>
      <c r="H1890" s="8"/>
    </row>
    <row r="1891" spans="1:8" ht="17.149999999999999" customHeight="1" x14ac:dyDescent="0.25">
      <c r="A1891" s="1"/>
      <c r="B1891" t="s">
        <v>88</v>
      </c>
      <c r="H1891" s="8"/>
    </row>
    <row r="1892" spans="1:8" ht="17.149999999999999" customHeight="1" x14ac:dyDescent="0.35">
      <c r="A1892" s="1"/>
      <c r="B1892" s="24" t="s">
        <v>89</v>
      </c>
      <c r="E1892" s="45" t="str">
        <f>+'Budget Information'!$B$2</f>
        <v>Type your Community's name here</v>
      </c>
      <c r="H1892" s="23"/>
    </row>
    <row r="1893" spans="1:8" ht="17.149999999999999" customHeight="1" x14ac:dyDescent="0.25">
      <c r="A1893" s="1"/>
      <c r="D1893" s="9" t="s">
        <v>90</v>
      </c>
      <c r="E1893" s="46"/>
      <c r="G1893" s="10"/>
      <c r="H1893" s="8"/>
    </row>
    <row r="1894" spans="1:8" ht="17.149999999999999" customHeight="1" x14ac:dyDescent="0.25">
      <c r="A1894" s="18"/>
      <c r="B1894" s="11" t="s">
        <v>91</v>
      </c>
      <c r="C1894" s="11" t="s">
        <v>91</v>
      </c>
      <c r="D1894" s="11" t="s">
        <v>92</v>
      </c>
      <c r="E1894" s="47"/>
      <c r="F1894" s="11" t="s">
        <v>91</v>
      </c>
      <c r="G1894" s="11" t="s">
        <v>93</v>
      </c>
      <c r="H1894" s="12"/>
    </row>
    <row r="1895" spans="1:8" ht="17.149999999999999" customHeight="1" thickBot="1" x14ac:dyDescent="0.35">
      <c r="A1895" s="5" t="s">
        <v>76</v>
      </c>
      <c r="B1895" s="2" t="s">
        <v>77</v>
      </c>
      <c r="C1895" s="2" t="s">
        <v>78</v>
      </c>
      <c r="D1895" s="21" t="s">
        <v>79</v>
      </c>
      <c r="E1895" s="42"/>
      <c r="F1895" s="2" t="s">
        <v>80</v>
      </c>
      <c r="G1895" s="5" t="s">
        <v>81</v>
      </c>
      <c r="H1895" s="6" t="s">
        <v>82</v>
      </c>
    </row>
    <row r="1896" spans="1:8" ht="17.149999999999999" customHeight="1" thickBot="1" x14ac:dyDescent="0.35">
      <c r="A1896" s="17">
        <v>243</v>
      </c>
      <c r="B1896" s="50"/>
      <c r="C1896" s="50"/>
      <c r="D1896" s="51"/>
      <c r="E1896" s="52"/>
      <c r="F1896" s="50"/>
      <c r="G1896" s="2" t="s">
        <v>83</v>
      </c>
      <c r="H1896" s="53"/>
    </row>
    <row r="1897" spans="1:8" ht="17.149999999999999" customHeight="1" thickBot="1" x14ac:dyDescent="0.35">
      <c r="A1897" s="1" t="s">
        <v>84</v>
      </c>
      <c r="B1897" s="38"/>
      <c r="C1897" s="38"/>
      <c r="D1897" s="38"/>
      <c r="E1897" s="43"/>
      <c r="F1897" s="34"/>
      <c r="G1897" s="21" t="s">
        <v>14</v>
      </c>
      <c r="H1897" s="54"/>
    </row>
    <row r="1898" spans="1:8" ht="17.149999999999999" customHeight="1" thickBot="1" x14ac:dyDescent="0.35">
      <c r="A1898" s="1"/>
      <c r="B1898" s="38"/>
      <c r="C1898" s="38"/>
      <c r="D1898" s="38"/>
      <c r="E1898" s="43"/>
      <c r="F1898" s="34"/>
      <c r="G1898" s="21" t="s">
        <v>15</v>
      </c>
      <c r="H1898" s="54"/>
    </row>
    <row r="1899" spans="1:8" ht="17.149999999999999" customHeight="1" thickBot="1" x14ac:dyDescent="0.35">
      <c r="A1899" s="1"/>
      <c r="B1899" s="38"/>
      <c r="C1899" s="38"/>
      <c r="D1899" s="38"/>
      <c r="E1899" s="43"/>
      <c r="F1899" s="34"/>
      <c r="G1899" s="21" t="s">
        <v>16</v>
      </c>
      <c r="H1899" s="54"/>
    </row>
    <row r="1900" spans="1:8" ht="17.149999999999999" customHeight="1" thickBot="1" x14ac:dyDescent="0.35">
      <c r="A1900" s="1"/>
      <c r="B1900" s="38"/>
      <c r="C1900" s="38"/>
      <c r="D1900" s="38"/>
      <c r="E1900" s="43"/>
      <c r="F1900" s="34"/>
      <c r="G1900" s="21" t="s">
        <v>85</v>
      </c>
      <c r="H1900" s="54"/>
    </row>
    <row r="1901" spans="1:8" ht="17.149999999999999" customHeight="1" thickBot="1" x14ac:dyDescent="0.35">
      <c r="A1901" s="5"/>
      <c r="B1901" s="38"/>
      <c r="C1901" s="38"/>
      <c r="D1901" s="38"/>
      <c r="E1901" s="43"/>
      <c r="F1901" s="34"/>
      <c r="G1901" t="s">
        <v>57</v>
      </c>
      <c r="H1901" s="54"/>
    </row>
    <row r="1902" spans="1:8" ht="17.149999999999999" customHeight="1" thickBot="1" x14ac:dyDescent="0.35">
      <c r="A1902" s="1"/>
      <c r="B1902" s="39"/>
      <c r="C1902" s="39"/>
      <c r="D1902" s="39"/>
      <c r="E1902" s="44"/>
      <c r="F1902" s="37"/>
      <c r="G1902" s="30" t="s">
        <v>86</v>
      </c>
      <c r="H1902" s="28">
        <f>SUM(H1896:H1901)</f>
        <v>0</v>
      </c>
    </row>
    <row r="1903" spans="1:8" ht="17.149999999999999" customHeight="1" x14ac:dyDescent="0.25">
      <c r="A1903" s="1"/>
      <c r="B1903" s="7" t="s">
        <v>87</v>
      </c>
      <c r="H1903" s="8"/>
    </row>
    <row r="1904" spans="1:8" ht="17.149999999999999" customHeight="1" x14ac:dyDescent="0.25">
      <c r="A1904" s="1"/>
      <c r="B1904" t="s">
        <v>88</v>
      </c>
      <c r="H1904" s="8"/>
    </row>
    <row r="1905" spans="1:8" ht="17.149999999999999" customHeight="1" x14ac:dyDescent="0.35">
      <c r="A1905" s="1"/>
      <c r="B1905" s="24" t="s">
        <v>89</v>
      </c>
      <c r="E1905" s="45" t="str">
        <f>+'Budget Information'!$B$2</f>
        <v>Type your Community's name here</v>
      </c>
      <c r="H1905" s="23"/>
    </row>
    <row r="1906" spans="1:8" ht="17.149999999999999" customHeight="1" x14ac:dyDescent="0.25">
      <c r="A1906" s="1"/>
      <c r="D1906" s="9" t="s">
        <v>90</v>
      </c>
      <c r="E1906" s="46"/>
      <c r="G1906" s="10"/>
      <c r="H1906" s="8"/>
    </row>
    <row r="1907" spans="1:8" ht="17.149999999999999" customHeight="1" x14ac:dyDescent="0.25">
      <c r="A1907" s="16"/>
      <c r="B1907" s="13"/>
      <c r="C1907" s="13"/>
      <c r="D1907" s="13"/>
      <c r="E1907" s="41"/>
      <c r="F1907" s="13"/>
      <c r="G1907" s="13"/>
      <c r="H1907" s="14"/>
    </row>
    <row r="1908" spans="1:8" ht="17.149999999999999" customHeight="1" thickBot="1" x14ac:dyDescent="0.35">
      <c r="A1908" s="5" t="s">
        <v>76</v>
      </c>
      <c r="B1908" s="2" t="s">
        <v>77</v>
      </c>
      <c r="C1908" s="2" t="s">
        <v>78</v>
      </c>
      <c r="D1908" s="21" t="s">
        <v>79</v>
      </c>
      <c r="E1908" s="42"/>
      <c r="F1908" s="2" t="s">
        <v>80</v>
      </c>
      <c r="G1908" s="5" t="s">
        <v>81</v>
      </c>
      <c r="H1908" s="6" t="s">
        <v>82</v>
      </c>
    </row>
    <row r="1909" spans="1:8" ht="17.149999999999999" customHeight="1" thickBot="1" x14ac:dyDescent="0.35">
      <c r="A1909" s="17">
        <v>244</v>
      </c>
      <c r="B1909" s="50"/>
      <c r="C1909" s="50"/>
      <c r="D1909" s="51"/>
      <c r="E1909" s="52"/>
      <c r="F1909" s="50"/>
      <c r="G1909" s="2" t="s">
        <v>83</v>
      </c>
      <c r="H1909" s="53"/>
    </row>
    <row r="1910" spans="1:8" ht="17.149999999999999" customHeight="1" thickBot="1" x14ac:dyDescent="0.35">
      <c r="A1910" s="1" t="s">
        <v>84</v>
      </c>
      <c r="B1910" s="38"/>
      <c r="C1910" s="38"/>
      <c r="D1910" s="38"/>
      <c r="E1910" s="43"/>
      <c r="F1910" s="34"/>
      <c r="G1910" s="21" t="s">
        <v>14</v>
      </c>
      <c r="H1910" s="54"/>
    </row>
    <row r="1911" spans="1:8" ht="17.149999999999999" customHeight="1" thickBot="1" x14ac:dyDescent="0.35">
      <c r="A1911" s="1"/>
      <c r="B1911" s="38"/>
      <c r="C1911" s="38"/>
      <c r="D1911" s="38"/>
      <c r="E1911" s="43"/>
      <c r="F1911" s="34"/>
      <c r="G1911" s="21" t="s">
        <v>15</v>
      </c>
      <c r="H1911" s="54"/>
    </row>
    <row r="1912" spans="1:8" ht="17.149999999999999" customHeight="1" thickBot="1" x14ac:dyDescent="0.35">
      <c r="A1912" s="1"/>
      <c r="B1912" s="38"/>
      <c r="C1912" s="38"/>
      <c r="D1912" s="38"/>
      <c r="E1912" s="43"/>
      <c r="F1912" s="34"/>
      <c r="G1912" s="21" t="s">
        <v>16</v>
      </c>
      <c r="H1912" s="54"/>
    </row>
    <row r="1913" spans="1:8" ht="17.149999999999999" customHeight="1" thickBot="1" x14ac:dyDescent="0.35">
      <c r="A1913" s="1"/>
      <c r="B1913" s="38"/>
      <c r="C1913" s="38"/>
      <c r="D1913" s="38"/>
      <c r="E1913" s="43"/>
      <c r="F1913" s="34"/>
      <c r="G1913" s="21" t="s">
        <v>85</v>
      </c>
      <c r="H1913" s="54"/>
    </row>
    <row r="1914" spans="1:8" ht="17.149999999999999" customHeight="1" thickBot="1" x14ac:dyDescent="0.35">
      <c r="A1914" s="5"/>
      <c r="B1914" s="38"/>
      <c r="C1914" s="38"/>
      <c r="D1914" s="38"/>
      <c r="E1914" s="43"/>
      <c r="F1914" s="34"/>
      <c r="G1914" t="s">
        <v>57</v>
      </c>
      <c r="H1914" s="54"/>
    </row>
    <row r="1915" spans="1:8" ht="17.149999999999999" customHeight="1" thickBot="1" x14ac:dyDescent="0.35">
      <c r="A1915" s="1"/>
      <c r="B1915" s="39"/>
      <c r="C1915" s="39"/>
      <c r="D1915" s="39"/>
      <c r="E1915" s="44"/>
      <c r="F1915" s="37"/>
      <c r="G1915" s="30" t="s">
        <v>86</v>
      </c>
      <c r="H1915" s="28">
        <f>SUM(H1909:H1914)</f>
        <v>0</v>
      </c>
    </row>
    <row r="1916" spans="1:8" ht="17.149999999999999" customHeight="1" x14ac:dyDescent="0.25">
      <c r="A1916" s="1"/>
      <c r="B1916" s="7" t="s">
        <v>87</v>
      </c>
      <c r="H1916" s="8"/>
    </row>
    <row r="1917" spans="1:8" ht="17.149999999999999" customHeight="1" x14ac:dyDescent="0.25">
      <c r="A1917" s="1"/>
      <c r="B1917" t="s">
        <v>88</v>
      </c>
      <c r="H1917" s="8"/>
    </row>
    <row r="1918" spans="1:8" ht="17.149999999999999" customHeight="1" x14ac:dyDescent="0.35">
      <c r="A1918" s="1"/>
      <c r="B1918" s="24" t="s">
        <v>89</v>
      </c>
      <c r="E1918" s="45" t="str">
        <f>+'Budget Information'!$B$2</f>
        <v>Type your Community's name here</v>
      </c>
      <c r="H1918" s="23"/>
    </row>
    <row r="1919" spans="1:8" ht="17.149999999999999" customHeight="1" x14ac:dyDescent="0.25">
      <c r="A1919" s="1"/>
      <c r="D1919" s="9" t="s">
        <v>90</v>
      </c>
      <c r="E1919" s="46"/>
      <c r="G1919" s="10"/>
      <c r="H1919" s="8"/>
    </row>
    <row r="1920" spans="1:8" ht="17.149999999999999" customHeight="1" x14ac:dyDescent="0.25">
      <c r="A1920" s="16"/>
      <c r="B1920" s="13"/>
      <c r="C1920" s="13"/>
      <c r="D1920" s="19"/>
      <c r="E1920" s="48"/>
      <c r="F1920" s="13"/>
      <c r="G1920" s="20"/>
      <c r="H1920" s="15"/>
    </row>
    <row r="1921" spans="1:8" ht="17.149999999999999" customHeight="1" x14ac:dyDescent="0.25">
      <c r="A1921" s="16"/>
      <c r="B1921" s="13"/>
      <c r="C1921" s="13"/>
      <c r="D1921" s="13"/>
      <c r="E1921" s="41"/>
      <c r="F1921" s="13"/>
      <c r="G1921" s="13"/>
      <c r="H1921" s="15"/>
    </row>
    <row r="1922" spans="1:8" ht="17.149999999999999" customHeight="1" thickBot="1" x14ac:dyDescent="0.35">
      <c r="A1922" s="5" t="s">
        <v>76</v>
      </c>
      <c r="B1922" s="2" t="s">
        <v>77</v>
      </c>
      <c r="C1922" s="2" t="s">
        <v>78</v>
      </c>
      <c r="D1922" s="21" t="s">
        <v>79</v>
      </c>
      <c r="E1922" s="42"/>
      <c r="F1922" s="2" t="s">
        <v>80</v>
      </c>
      <c r="G1922" s="5" t="s">
        <v>81</v>
      </c>
      <c r="H1922" s="6" t="s">
        <v>82</v>
      </c>
    </row>
    <row r="1923" spans="1:8" ht="17.149999999999999" customHeight="1" thickBot="1" x14ac:dyDescent="0.35">
      <c r="A1923" s="17">
        <v>245</v>
      </c>
      <c r="B1923" s="50"/>
      <c r="C1923" s="50"/>
      <c r="D1923" s="51"/>
      <c r="E1923" s="52"/>
      <c r="F1923" s="50"/>
      <c r="G1923" s="2" t="s">
        <v>83</v>
      </c>
      <c r="H1923" s="53"/>
    </row>
    <row r="1924" spans="1:8" ht="17.149999999999999" customHeight="1" thickBot="1" x14ac:dyDescent="0.35">
      <c r="A1924" s="1" t="s">
        <v>84</v>
      </c>
      <c r="B1924" s="38"/>
      <c r="C1924" s="38"/>
      <c r="D1924" s="38"/>
      <c r="E1924" s="43"/>
      <c r="F1924" s="34"/>
      <c r="G1924" s="21" t="s">
        <v>14</v>
      </c>
      <c r="H1924" s="54"/>
    </row>
    <row r="1925" spans="1:8" ht="17.149999999999999" customHeight="1" thickBot="1" x14ac:dyDescent="0.35">
      <c r="A1925" s="1"/>
      <c r="B1925" s="38"/>
      <c r="C1925" s="38"/>
      <c r="D1925" s="38"/>
      <c r="E1925" s="43"/>
      <c r="F1925" s="34"/>
      <c r="G1925" s="21" t="s">
        <v>15</v>
      </c>
      <c r="H1925" s="54"/>
    </row>
    <row r="1926" spans="1:8" ht="17.149999999999999" customHeight="1" thickBot="1" x14ac:dyDescent="0.35">
      <c r="A1926" s="1"/>
      <c r="B1926" s="38"/>
      <c r="C1926" s="38"/>
      <c r="D1926" s="38"/>
      <c r="E1926" s="43"/>
      <c r="F1926" s="34"/>
      <c r="G1926" s="21" t="s">
        <v>16</v>
      </c>
      <c r="H1926" s="54"/>
    </row>
    <row r="1927" spans="1:8" ht="17.149999999999999" customHeight="1" thickBot="1" x14ac:dyDescent="0.35">
      <c r="A1927" s="1"/>
      <c r="B1927" s="38"/>
      <c r="C1927" s="38"/>
      <c r="D1927" s="38"/>
      <c r="E1927" s="43"/>
      <c r="F1927" s="34"/>
      <c r="G1927" s="21" t="s">
        <v>85</v>
      </c>
      <c r="H1927" s="54"/>
    </row>
    <row r="1928" spans="1:8" ht="17.149999999999999" customHeight="1" thickBot="1" x14ac:dyDescent="0.35">
      <c r="A1928" s="5"/>
      <c r="B1928" s="38"/>
      <c r="C1928" s="38"/>
      <c r="D1928" s="38"/>
      <c r="E1928" s="43"/>
      <c r="F1928" s="34"/>
      <c r="G1928" t="s">
        <v>57</v>
      </c>
      <c r="H1928" s="54"/>
    </row>
    <row r="1929" spans="1:8" ht="17.149999999999999" customHeight="1" thickBot="1" x14ac:dyDescent="0.35">
      <c r="A1929" s="1"/>
      <c r="B1929" s="39"/>
      <c r="C1929" s="39"/>
      <c r="D1929" s="39"/>
      <c r="E1929" s="44"/>
      <c r="F1929" s="37"/>
      <c r="G1929" s="30" t="s">
        <v>86</v>
      </c>
      <c r="H1929" s="28">
        <f>SUM(H1923:H1928)</f>
        <v>0</v>
      </c>
    </row>
    <row r="1930" spans="1:8" ht="17.149999999999999" customHeight="1" x14ac:dyDescent="0.25">
      <c r="A1930" s="1"/>
      <c r="B1930" s="7" t="s">
        <v>87</v>
      </c>
      <c r="H1930" s="8"/>
    </row>
    <row r="1931" spans="1:8" ht="17.149999999999999" customHeight="1" x14ac:dyDescent="0.25">
      <c r="A1931" s="1"/>
      <c r="B1931" t="s">
        <v>88</v>
      </c>
      <c r="H1931" s="8"/>
    </row>
    <row r="1932" spans="1:8" ht="17.149999999999999" customHeight="1" x14ac:dyDescent="0.35">
      <c r="A1932" s="1"/>
      <c r="B1932" s="24" t="s">
        <v>89</v>
      </c>
      <c r="E1932" s="45" t="str">
        <f>+'Budget Information'!$B$2</f>
        <v>Type your Community's name here</v>
      </c>
      <c r="H1932" s="23"/>
    </row>
    <row r="1933" spans="1:8" ht="17.149999999999999" customHeight="1" x14ac:dyDescent="0.25">
      <c r="A1933" s="1"/>
      <c r="D1933" s="9" t="s">
        <v>90</v>
      </c>
      <c r="E1933" s="46"/>
      <c r="G1933" s="10"/>
      <c r="H1933" s="8"/>
    </row>
    <row r="1934" spans="1:8" ht="17.149999999999999" customHeight="1" x14ac:dyDescent="0.25">
      <c r="A1934" s="18" t="s">
        <v>94</v>
      </c>
      <c r="B1934" s="11" t="s">
        <v>91</v>
      </c>
      <c r="C1934" s="11" t="s">
        <v>91</v>
      </c>
      <c r="D1934" s="11" t="s">
        <v>92</v>
      </c>
      <c r="E1934" s="47"/>
      <c r="F1934" s="11" t="s">
        <v>91</v>
      </c>
      <c r="G1934" s="11" t="s">
        <v>93</v>
      </c>
      <c r="H1934" s="12"/>
    </row>
    <row r="1935" spans="1:8" ht="17.149999999999999" customHeight="1" thickBot="1" x14ac:dyDescent="0.35">
      <c r="A1935" s="5" t="s">
        <v>76</v>
      </c>
      <c r="B1935" s="2" t="s">
        <v>77</v>
      </c>
      <c r="C1935" s="2" t="s">
        <v>78</v>
      </c>
      <c r="D1935" s="21" t="s">
        <v>79</v>
      </c>
      <c r="E1935" s="42"/>
      <c r="F1935" s="2" t="s">
        <v>80</v>
      </c>
      <c r="G1935" s="5" t="s">
        <v>81</v>
      </c>
      <c r="H1935" s="6" t="s">
        <v>82</v>
      </c>
    </row>
    <row r="1936" spans="1:8" ht="17.149999999999999" customHeight="1" thickBot="1" x14ac:dyDescent="0.35">
      <c r="A1936" s="17">
        <v>246</v>
      </c>
      <c r="B1936" s="50"/>
      <c r="C1936" s="50"/>
      <c r="D1936" s="51"/>
      <c r="E1936" s="52"/>
      <c r="F1936" s="50"/>
      <c r="G1936" s="2" t="s">
        <v>83</v>
      </c>
      <c r="H1936" s="53"/>
    </row>
    <row r="1937" spans="1:8" ht="17.149999999999999" customHeight="1" thickBot="1" x14ac:dyDescent="0.35">
      <c r="A1937" s="1" t="s">
        <v>84</v>
      </c>
      <c r="B1937" s="38"/>
      <c r="C1937" s="38"/>
      <c r="D1937" s="38"/>
      <c r="E1937" s="43"/>
      <c r="F1937" s="34"/>
      <c r="G1937" s="21" t="s">
        <v>14</v>
      </c>
      <c r="H1937" s="54"/>
    </row>
    <row r="1938" spans="1:8" ht="17.149999999999999" customHeight="1" thickBot="1" x14ac:dyDescent="0.35">
      <c r="A1938" s="1"/>
      <c r="B1938" s="38"/>
      <c r="C1938" s="38"/>
      <c r="D1938" s="38"/>
      <c r="E1938" s="43"/>
      <c r="F1938" s="34"/>
      <c r="G1938" s="21" t="s">
        <v>15</v>
      </c>
      <c r="H1938" s="54"/>
    </row>
    <row r="1939" spans="1:8" ht="17.149999999999999" customHeight="1" thickBot="1" x14ac:dyDescent="0.35">
      <c r="A1939" s="1"/>
      <c r="B1939" s="38"/>
      <c r="C1939" s="38"/>
      <c r="D1939" s="38"/>
      <c r="E1939" s="43"/>
      <c r="F1939" s="34"/>
      <c r="G1939" s="21" t="s">
        <v>16</v>
      </c>
      <c r="H1939" s="54"/>
    </row>
    <row r="1940" spans="1:8" ht="17.149999999999999" customHeight="1" thickBot="1" x14ac:dyDescent="0.35">
      <c r="A1940" s="1"/>
      <c r="B1940" s="38"/>
      <c r="C1940" s="38"/>
      <c r="D1940" s="38"/>
      <c r="E1940" s="43"/>
      <c r="F1940" s="34"/>
      <c r="G1940" s="21" t="s">
        <v>85</v>
      </c>
      <c r="H1940" s="54"/>
    </row>
    <row r="1941" spans="1:8" ht="17.149999999999999" customHeight="1" thickBot="1" x14ac:dyDescent="0.35">
      <c r="A1941" s="5"/>
      <c r="B1941" s="38"/>
      <c r="C1941" s="38"/>
      <c r="D1941" s="38"/>
      <c r="E1941" s="43"/>
      <c r="F1941" s="36"/>
      <c r="G1941" t="s">
        <v>57</v>
      </c>
      <c r="H1941" s="54"/>
    </row>
    <row r="1942" spans="1:8" ht="17.149999999999999" customHeight="1" thickBot="1" x14ac:dyDescent="0.35">
      <c r="A1942" s="1"/>
      <c r="B1942" s="39"/>
      <c r="C1942" s="39"/>
      <c r="D1942" s="39"/>
      <c r="E1942" s="44"/>
      <c r="F1942" s="37"/>
      <c r="G1942" s="30" t="s">
        <v>86</v>
      </c>
      <c r="H1942" s="28">
        <f>SUM(H1936:H1941)</f>
        <v>0</v>
      </c>
    </row>
    <row r="1943" spans="1:8" ht="17.149999999999999" customHeight="1" x14ac:dyDescent="0.25">
      <c r="A1943" s="1"/>
      <c r="B1943" s="7" t="s">
        <v>87</v>
      </c>
      <c r="H1943" s="8"/>
    </row>
    <row r="1944" spans="1:8" ht="17.149999999999999" customHeight="1" x14ac:dyDescent="0.25">
      <c r="A1944" s="1"/>
      <c r="B1944" t="s">
        <v>88</v>
      </c>
      <c r="H1944" s="8"/>
    </row>
    <row r="1945" spans="1:8" ht="17.149999999999999" customHeight="1" x14ac:dyDescent="0.35">
      <c r="A1945" s="1"/>
      <c r="B1945" s="24" t="s">
        <v>89</v>
      </c>
      <c r="E1945" s="45" t="str">
        <f>+'Budget Information'!$B$2</f>
        <v>Type your Community's name here</v>
      </c>
      <c r="H1945" s="23"/>
    </row>
    <row r="1946" spans="1:8" ht="17.149999999999999" customHeight="1" x14ac:dyDescent="0.25">
      <c r="A1946" s="1"/>
      <c r="D1946" s="9" t="s">
        <v>90</v>
      </c>
      <c r="E1946" s="46"/>
      <c r="G1946" s="10"/>
      <c r="H1946" s="8"/>
    </row>
    <row r="1947" spans="1:8" ht="17.149999999999999" customHeight="1" x14ac:dyDescent="0.25">
      <c r="A1947" s="18"/>
      <c r="B1947" s="13"/>
      <c r="C1947" s="13"/>
      <c r="D1947" s="13"/>
      <c r="E1947" s="41"/>
      <c r="F1947" s="13"/>
      <c r="G1947" s="13"/>
      <c r="H1947" s="14"/>
    </row>
    <row r="1948" spans="1:8" ht="17.149999999999999" customHeight="1" thickBot="1" x14ac:dyDescent="0.35">
      <c r="A1948" s="5" t="s">
        <v>76</v>
      </c>
      <c r="B1948" s="2" t="s">
        <v>77</v>
      </c>
      <c r="C1948" s="2" t="s">
        <v>78</v>
      </c>
      <c r="D1948" s="21" t="s">
        <v>79</v>
      </c>
      <c r="E1948" s="42"/>
      <c r="F1948" s="2" t="s">
        <v>80</v>
      </c>
      <c r="G1948" s="5" t="s">
        <v>81</v>
      </c>
      <c r="H1948" s="6" t="s">
        <v>82</v>
      </c>
    </row>
    <row r="1949" spans="1:8" ht="17.149999999999999" customHeight="1" thickBot="1" x14ac:dyDescent="0.35">
      <c r="A1949" s="17">
        <v>247</v>
      </c>
      <c r="B1949" s="50"/>
      <c r="C1949" s="50"/>
      <c r="D1949" s="51"/>
      <c r="E1949" s="52"/>
      <c r="F1949" s="50"/>
      <c r="G1949" s="2" t="s">
        <v>83</v>
      </c>
      <c r="H1949" s="53"/>
    </row>
    <row r="1950" spans="1:8" ht="17.149999999999999" customHeight="1" thickBot="1" x14ac:dyDescent="0.35">
      <c r="A1950" s="1" t="s">
        <v>84</v>
      </c>
      <c r="B1950" s="38"/>
      <c r="C1950" s="38"/>
      <c r="D1950" s="38"/>
      <c r="E1950" s="43"/>
      <c r="F1950" s="34"/>
      <c r="G1950" s="21" t="s">
        <v>14</v>
      </c>
      <c r="H1950" s="54"/>
    </row>
    <row r="1951" spans="1:8" ht="17.149999999999999" customHeight="1" thickBot="1" x14ac:dyDescent="0.35">
      <c r="A1951" s="1"/>
      <c r="B1951" s="38"/>
      <c r="C1951" s="38"/>
      <c r="D1951" s="38"/>
      <c r="E1951" s="43"/>
      <c r="F1951" s="34"/>
      <c r="G1951" s="21" t="s">
        <v>15</v>
      </c>
      <c r="H1951" s="54"/>
    </row>
    <row r="1952" spans="1:8" ht="17.149999999999999" customHeight="1" thickBot="1" x14ac:dyDescent="0.35">
      <c r="A1952" s="1"/>
      <c r="B1952" s="38"/>
      <c r="C1952" s="38"/>
      <c r="D1952" s="38"/>
      <c r="E1952" s="43"/>
      <c r="F1952" s="34"/>
      <c r="G1952" s="21" t="s">
        <v>16</v>
      </c>
      <c r="H1952" s="54"/>
    </row>
    <row r="1953" spans="1:8" ht="17.149999999999999" customHeight="1" thickBot="1" x14ac:dyDescent="0.35">
      <c r="A1953" s="1"/>
      <c r="B1953" s="38"/>
      <c r="C1953" s="38"/>
      <c r="D1953" s="38"/>
      <c r="E1953" s="43"/>
      <c r="F1953" s="34"/>
      <c r="G1953" s="21" t="s">
        <v>85</v>
      </c>
      <c r="H1953" s="54"/>
    </row>
    <row r="1954" spans="1:8" ht="17.149999999999999" customHeight="1" thickBot="1" x14ac:dyDescent="0.35">
      <c r="A1954" s="5"/>
      <c r="B1954" s="38"/>
      <c r="C1954" s="38"/>
      <c r="D1954" s="38"/>
      <c r="E1954" s="43"/>
      <c r="F1954" s="34"/>
      <c r="G1954" t="s">
        <v>57</v>
      </c>
      <c r="H1954" s="54"/>
    </row>
    <row r="1955" spans="1:8" ht="17.149999999999999" customHeight="1" thickBot="1" x14ac:dyDescent="0.35">
      <c r="A1955" s="1"/>
      <c r="B1955" s="39"/>
      <c r="C1955" s="39"/>
      <c r="D1955" s="39"/>
      <c r="E1955" s="44"/>
      <c r="F1955" s="37"/>
      <c r="G1955" s="30" t="s">
        <v>86</v>
      </c>
      <c r="H1955" s="28">
        <f>SUM(H1949:H1954)</f>
        <v>0</v>
      </c>
    </row>
    <row r="1956" spans="1:8" ht="17.149999999999999" customHeight="1" x14ac:dyDescent="0.25">
      <c r="A1956" s="1"/>
      <c r="B1956" s="7" t="s">
        <v>87</v>
      </c>
      <c r="H1956" s="8"/>
    </row>
    <row r="1957" spans="1:8" ht="17.149999999999999" customHeight="1" x14ac:dyDescent="0.25">
      <c r="A1957" s="1"/>
      <c r="B1957" t="s">
        <v>88</v>
      </c>
      <c r="H1957" s="8"/>
    </row>
    <row r="1958" spans="1:8" ht="17.149999999999999" customHeight="1" x14ac:dyDescent="0.35">
      <c r="A1958" s="1"/>
      <c r="B1958" s="24" t="s">
        <v>89</v>
      </c>
      <c r="E1958" s="45" t="str">
        <f>+'Budget Information'!$B$2</f>
        <v>Type your Community's name here</v>
      </c>
      <c r="H1958" s="23"/>
    </row>
    <row r="1959" spans="1:8" ht="17.149999999999999" customHeight="1" x14ac:dyDescent="0.25">
      <c r="A1959" s="1"/>
      <c r="D1959" s="9" t="s">
        <v>90</v>
      </c>
      <c r="E1959" s="46"/>
      <c r="G1959" s="10"/>
      <c r="H1959" s="8"/>
    </row>
    <row r="1960" spans="1:8" ht="17.149999999999999" customHeight="1" x14ac:dyDescent="0.25">
      <c r="A1960" s="16"/>
      <c r="B1960" s="13"/>
      <c r="C1960" s="13"/>
      <c r="D1960" s="19"/>
      <c r="E1960" s="48"/>
      <c r="F1960" s="13"/>
      <c r="G1960" s="20"/>
      <c r="H1960" s="15"/>
    </row>
    <row r="1961" spans="1:8" ht="17.149999999999999" customHeight="1" x14ac:dyDescent="0.25">
      <c r="A1961" s="16"/>
      <c r="B1961" s="13"/>
      <c r="C1961" s="13"/>
      <c r="D1961" s="13"/>
      <c r="E1961" s="41"/>
      <c r="F1961" s="13"/>
      <c r="G1961" s="13"/>
      <c r="H1961" s="15"/>
    </row>
    <row r="1962" spans="1:8" ht="17.149999999999999" customHeight="1" thickBot="1" x14ac:dyDescent="0.35">
      <c r="A1962" s="5" t="s">
        <v>76</v>
      </c>
      <c r="B1962" s="2" t="s">
        <v>77</v>
      </c>
      <c r="C1962" s="2" t="s">
        <v>78</v>
      </c>
      <c r="D1962" s="21" t="s">
        <v>79</v>
      </c>
      <c r="E1962" s="42"/>
      <c r="F1962" s="2" t="s">
        <v>80</v>
      </c>
      <c r="G1962" s="5" t="s">
        <v>81</v>
      </c>
      <c r="H1962" s="6" t="s">
        <v>82</v>
      </c>
    </row>
    <row r="1963" spans="1:8" ht="17.149999999999999" customHeight="1" thickBot="1" x14ac:dyDescent="0.35">
      <c r="A1963" s="17">
        <v>248</v>
      </c>
      <c r="B1963" s="50"/>
      <c r="C1963" s="50"/>
      <c r="D1963" s="51"/>
      <c r="E1963" s="52"/>
      <c r="F1963" s="50"/>
      <c r="G1963" s="2" t="s">
        <v>83</v>
      </c>
      <c r="H1963" s="53"/>
    </row>
    <row r="1964" spans="1:8" ht="17.149999999999999" customHeight="1" thickBot="1" x14ac:dyDescent="0.35">
      <c r="A1964" s="1" t="s">
        <v>84</v>
      </c>
      <c r="B1964" s="38"/>
      <c r="C1964" s="38"/>
      <c r="D1964" s="38"/>
      <c r="E1964" s="43"/>
      <c r="F1964" s="34"/>
      <c r="G1964" s="21" t="s">
        <v>14</v>
      </c>
      <c r="H1964" s="54"/>
    </row>
    <row r="1965" spans="1:8" ht="17.149999999999999" customHeight="1" thickBot="1" x14ac:dyDescent="0.35">
      <c r="A1965" s="1"/>
      <c r="B1965" s="38"/>
      <c r="C1965" s="38"/>
      <c r="D1965" s="38"/>
      <c r="E1965" s="43"/>
      <c r="F1965" s="34"/>
      <c r="G1965" s="21" t="s">
        <v>15</v>
      </c>
      <c r="H1965" s="54"/>
    </row>
    <row r="1966" spans="1:8" ht="17.149999999999999" customHeight="1" thickBot="1" x14ac:dyDescent="0.35">
      <c r="A1966" s="1"/>
      <c r="B1966" s="38"/>
      <c r="C1966" s="38"/>
      <c r="D1966" s="38"/>
      <c r="E1966" s="43"/>
      <c r="F1966" s="34"/>
      <c r="G1966" s="21" t="s">
        <v>16</v>
      </c>
      <c r="H1966" s="54"/>
    </row>
    <row r="1967" spans="1:8" ht="17.149999999999999" customHeight="1" thickBot="1" x14ac:dyDescent="0.35">
      <c r="A1967" s="1"/>
      <c r="B1967" s="38"/>
      <c r="C1967" s="38"/>
      <c r="D1967" s="38"/>
      <c r="E1967" s="43"/>
      <c r="F1967" s="34"/>
      <c r="G1967" s="21" t="s">
        <v>85</v>
      </c>
      <c r="H1967" s="54"/>
    </row>
    <row r="1968" spans="1:8" ht="17.149999999999999" customHeight="1" thickBot="1" x14ac:dyDescent="0.35">
      <c r="A1968" s="5"/>
      <c r="B1968" s="38"/>
      <c r="C1968" s="38"/>
      <c r="D1968" s="38"/>
      <c r="E1968" s="43"/>
      <c r="F1968" s="34"/>
      <c r="G1968" t="s">
        <v>57</v>
      </c>
      <c r="H1968" s="54"/>
    </row>
    <row r="1969" spans="1:8" ht="17.149999999999999" customHeight="1" thickBot="1" x14ac:dyDescent="0.35">
      <c r="A1969" s="1"/>
      <c r="B1969" s="39"/>
      <c r="C1969" s="39"/>
      <c r="D1969" s="39"/>
      <c r="E1969" s="44"/>
      <c r="F1969" s="37"/>
      <c r="G1969" s="30" t="s">
        <v>86</v>
      </c>
      <c r="H1969" s="28">
        <f>SUM(H1963:H1968)</f>
        <v>0</v>
      </c>
    </row>
    <row r="1970" spans="1:8" ht="17.149999999999999" customHeight="1" x14ac:dyDescent="0.25">
      <c r="A1970" s="1"/>
      <c r="B1970" s="7" t="s">
        <v>87</v>
      </c>
      <c r="H1970" s="8"/>
    </row>
    <row r="1971" spans="1:8" ht="17.149999999999999" customHeight="1" x14ac:dyDescent="0.25">
      <c r="A1971" s="1"/>
      <c r="B1971" t="s">
        <v>88</v>
      </c>
      <c r="H1971" s="8"/>
    </row>
    <row r="1972" spans="1:8" ht="17.149999999999999" customHeight="1" x14ac:dyDescent="0.35">
      <c r="A1972" s="1"/>
      <c r="B1972" s="24" t="s">
        <v>89</v>
      </c>
      <c r="E1972" s="45" t="str">
        <f>+'Budget Information'!$B$2</f>
        <v>Type your Community's name here</v>
      </c>
      <c r="H1972" s="23"/>
    </row>
    <row r="1973" spans="1:8" ht="17.149999999999999" customHeight="1" x14ac:dyDescent="0.25">
      <c r="A1973" s="1"/>
      <c r="D1973" s="9" t="s">
        <v>90</v>
      </c>
      <c r="E1973" s="46"/>
      <c r="G1973" s="10"/>
      <c r="H1973" s="8"/>
    </row>
    <row r="1974" spans="1:8" ht="17.149999999999999" customHeight="1" x14ac:dyDescent="0.25">
      <c r="A1974" s="16"/>
      <c r="B1974" s="11" t="s">
        <v>91</v>
      </c>
      <c r="C1974" s="11" t="s">
        <v>91</v>
      </c>
      <c r="D1974" s="11" t="s">
        <v>92</v>
      </c>
      <c r="E1974" s="47"/>
      <c r="F1974" s="11" t="s">
        <v>91</v>
      </c>
      <c r="G1974" s="11" t="s">
        <v>93</v>
      </c>
      <c r="H1974" s="12"/>
    </row>
    <row r="1975" spans="1:8" ht="17.149999999999999" customHeight="1" thickBot="1" x14ac:dyDescent="0.35">
      <c r="A1975" s="5" t="s">
        <v>76</v>
      </c>
      <c r="B1975" s="2" t="s">
        <v>77</v>
      </c>
      <c r="C1975" s="2" t="s">
        <v>78</v>
      </c>
      <c r="D1975" s="21" t="s">
        <v>79</v>
      </c>
      <c r="E1975" s="42"/>
      <c r="F1975" s="2" t="s">
        <v>80</v>
      </c>
      <c r="G1975" s="5" t="s">
        <v>81</v>
      </c>
      <c r="H1975" s="6" t="s">
        <v>82</v>
      </c>
    </row>
    <row r="1976" spans="1:8" ht="17.149999999999999" customHeight="1" thickBot="1" x14ac:dyDescent="0.35">
      <c r="A1976" s="17">
        <v>249</v>
      </c>
      <c r="B1976" s="50"/>
      <c r="C1976" s="50"/>
      <c r="D1976" s="51"/>
      <c r="E1976" s="52"/>
      <c r="F1976" s="50"/>
      <c r="G1976" s="2" t="s">
        <v>83</v>
      </c>
      <c r="H1976" s="53"/>
    </row>
    <row r="1977" spans="1:8" ht="17.149999999999999" customHeight="1" thickBot="1" x14ac:dyDescent="0.35">
      <c r="A1977" s="1" t="s">
        <v>84</v>
      </c>
      <c r="B1977" s="38"/>
      <c r="C1977" s="38"/>
      <c r="D1977" s="38"/>
      <c r="E1977" s="43"/>
      <c r="F1977" s="34"/>
      <c r="G1977" s="21" t="s">
        <v>14</v>
      </c>
      <c r="H1977" s="54"/>
    </row>
    <row r="1978" spans="1:8" ht="17.149999999999999" customHeight="1" thickBot="1" x14ac:dyDescent="0.35">
      <c r="A1978" s="1"/>
      <c r="B1978" s="38"/>
      <c r="C1978" s="38"/>
      <c r="D1978" s="38"/>
      <c r="E1978" s="43"/>
      <c r="F1978" s="34"/>
      <c r="G1978" s="21" t="s">
        <v>15</v>
      </c>
      <c r="H1978" s="54"/>
    </row>
    <row r="1979" spans="1:8" ht="17.149999999999999" customHeight="1" thickBot="1" x14ac:dyDescent="0.35">
      <c r="A1979" s="1"/>
      <c r="B1979" s="38"/>
      <c r="C1979" s="38"/>
      <c r="D1979" s="38"/>
      <c r="E1979" s="43"/>
      <c r="F1979" s="34"/>
      <c r="G1979" s="21" t="s">
        <v>16</v>
      </c>
      <c r="H1979" s="54"/>
    </row>
    <row r="1980" spans="1:8" ht="17.149999999999999" customHeight="1" thickBot="1" x14ac:dyDescent="0.35">
      <c r="A1980" s="1"/>
      <c r="B1980" s="38"/>
      <c r="C1980" s="38"/>
      <c r="D1980" s="38"/>
      <c r="E1980" s="43"/>
      <c r="F1980" s="34"/>
      <c r="G1980" s="21" t="s">
        <v>85</v>
      </c>
      <c r="H1980" s="54"/>
    </row>
    <row r="1981" spans="1:8" ht="17.149999999999999" customHeight="1" thickBot="1" x14ac:dyDescent="0.35">
      <c r="A1981" s="5"/>
      <c r="B1981" s="38"/>
      <c r="C1981" s="38"/>
      <c r="D1981" s="38"/>
      <c r="E1981" s="43"/>
      <c r="F1981" s="36"/>
      <c r="G1981" t="s">
        <v>57</v>
      </c>
      <c r="H1981" s="54"/>
    </row>
    <row r="1982" spans="1:8" ht="17.149999999999999" customHeight="1" thickBot="1" x14ac:dyDescent="0.35">
      <c r="A1982" s="1"/>
      <c r="B1982" s="39"/>
      <c r="C1982" s="39"/>
      <c r="D1982" s="39"/>
      <c r="E1982" s="44"/>
      <c r="F1982" s="37"/>
      <c r="G1982" s="30" t="s">
        <v>86</v>
      </c>
      <c r="H1982" s="28">
        <f>SUM(H1976:H1981)</f>
        <v>0</v>
      </c>
    </row>
    <row r="1983" spans="1:8" ht="17.149999999999999" customHeight="1" x14ac:dyDescent="0.25">
      <c r="A1983" s="1"/>
      <c r="B1983" s="7" t="s">
        <v>87</v>
      </c>
      <c r="H1983" s="8"/>
    </row>
    <row r="1984" spans="1:8" ht="17.149999999999999" customHeight="1" x14ac:dyDescent="0.25">
      <c r="A1984" s="1"/>
      <c r="B1984" t="s">
        <v>88</v>
      </c>
      <c r="H1984" s="8"/>
    </row>
    <row r="1985" spans="1:8" ht="17.149999999999999" customHeight="1" x14ac:dyDescent="0.35">
      <c r="A1985" s="1"/>
      <c r="B1985" s="24" t="s">
        <v>89</v>
      </c>
      <c r="E1985" s="45" t="str">
        <f>+'Budget Information'!$B$2</f>
        <v>Type your Community's name here</v>
      </c>
      <c r="H1985" s="23"/>
    </row>
    <row r="1986" spans="1:8" ht="17.149999999999999" customHeight="1" x14ac:dyDescent="0.25">
      <c r="A1986" s="1"/>
      <c r="D1986" s="9" t="s">
        <v>90</v>
      </c>
      <c r="E1986" s="46"/>
      <c r="G1986" s="10"/>
      <c r="H1986" s="8"/>
    </row>
    <row r="1987" spans="1:8" ht="17.149999999999999" customHeight="1" x14ac:dyDescent="0.25">
      <c r="A1987" s="18" t="s">
        <v>94</v>
      </c>
      <c r="B1987" s="13"/>
      <c r="C1987" s="13"/>
      <c r="D1987" s="13"/>
      <c r="E1987" s="41"/>
      <c r="F1987" s="13"/>
      <c r="G1987" s="13"/>
      <c r="H1987" s="14"/>
    </row>
    <row r="1988" spans="1:8" ht="17.149999999999999" customHeight="1" thickBot="1" x14ac:dyDescent="0.35">
      <c r="A1988" s="5" t="s">
        <v>76</v>
      </c>
      <c r="B1988" s="2" t="s">
        <v>77</v>
      </c>
      <c r="C1988" s="2" t="s">
        <v>78</v>
      </c>
      <c r="D1988" s="21" t="s">
        <v>79</v>
      </c>
      <c r="E1988" s="42"/>
      <c r="F1988" s="2" t="s">
        <v>80</v>
      </c>
      <c r="G1988" s="5" t="s">
        <v>81</v>
      </c>
      <c r="H1988" s="6" t="s">
        <v>82</v>
      </c>
    </row>
    <row r="1989" spans="1:8" ht="17.149999999999999" customHeight="1" thickBot="1" x14ac:dyDescent="0.35">
      <c r="A1989" s="17">
        <v>250</v>
      </c>
      <c r="B1989" s="50"/>
      <c r="C1989" s="50"/>
      <c r="D1989" s="51"/>
      <c r="E1989" s="52"/>
      <c r="F1989" s="50"/>
      <c r="G1989" s="2" t="s">
        <v>83</v>
      </c>
      <c r="H1989" s="53"/>
    </row>
    <row r="1990" spans="1:8" ht="17.149999999999999" customHeight="1" thickBot="1" x14ac:dyDescent="0.35">
      <c r="A1990" s="1" t="s">
        <v>84</v>
      </c>
      <c r="B1990" s="38"/>
      <c r="C1990" s="38"/>
      <c r="D1990" s="38"/>
      <c r="E1990" s="43"/>
      <c r="F1990" s="34"/>
      <c r="G1990" s="21" t="s">
        <v>14</v>
      </c>
      <c r="H1990" s="54"/>
    </row>
    <row r="1991" spans="1:8" ht="17.149999999999999" customHeight="1" thickBot="1" x14ac:dyDescent="0.35">
      <c r="A1991" s="1"/>
      <c r="B1991" s="38"/>
      <c r="C1991" s="38"/>
      <c r="D1991" s="38"/>
      <c r="E1991" s="43"/>
      <c r="F1991" s="34"/>
      <c r="G1991" s="21" t="s">
        <v>15</v>
      </c>
      <c r="H1991" s="54"/>
    </row>
    <row r="1992" spans="1:8" ht="17.149999999999999" customHeight="1" thickBot="1" x14ac:dyDescent="0.35">
      <c r="A1992" s="1"/>
      <c r="B1992" s="38"/>
      <c r="C1992" s="38"/>
      <c r="D1992" s="38"/>
      <c r="E1992" s="43"/>
      <c r="F1992" s="34"/>
      <c r="G1992" s="21" t="s">
        <v>16</v>
      </c>
      <c r="H1992" s="54"/>
    </row>
    <row r="1993" spans="1:8" ht="17.149999999999999" customHeight="1" thickBot="1" x14ac:dyDescent="0.35">
      <c r="A1993" s="1"/>
      <c r="B1993" s="38"/>
      <c r="C1993" s="38"/>
      <c r="D1993" s="38"/>
      <c r="E1993" s="43"/>
      <c r="F1993" s="34"/>
      <c r="G1993" s="21" t="s">
        <v>85</v>
      </c>
      <c r="H1993" s="54"/>
    </row>
    <row r="1994" spans="1:8" ht="17.149999999999999" customHeight="1" thickBot="1" x14ac:dyDescent="0.35">
      <c r="A1994" s="5"/>
      <c r="B1994" s="38"/>
      <c r="C1994" s="38"/>
      <c r="D1994" s="38"/>
      <c r="E1994" s="43"/>
      <c r="F1994" s="34"/>
      <c r="G1994" t="s">
        <v>57</v>
      </c>
      <c r="H1994" s="54"/>
    </row>
    <row r="1995" spans="1:8" ht="17.149999999999999" customHeight="1" thickBot="1" x14ac:dyDescent="0.35">
      <c r="A1995" s="1"/>
      <c r="B1995" s="39"/>
      <c r="C1995" s="39"/>
      <c r="D1995" s="39"/>
      <c r="E1995" s="44"/>
      <c r="F1995" s="37"/>
      <c r="G1995" s="30" t="s">
        <v>86</v>
      </c>
      <c r="H1995" s="28">
        <f>SUM(H1989:H1994)</f>
        <v>0</v>
      </c>
    </row>
    <row r="1996" spans="1:8" ht="17.149999999999999" customHeight="1" x14ac:dyDescent="0.25">
      <c r="A1996" s="1"/>
      <c r="B1996" s="7" t="s">
        <v>87</v>
      </c>
      <c r="H1996" s="8"/>
    </row>
    <row r="1997" spans="1:8" ht="17.149999999999999" customHeight="1" x14ac:dyDescent="0.25">
      <c r="A1997" s="1"/>
      <c r="B1997" t="s">
        <v>88</v>
      </c>
      <c r="H1997" s="8"/>
    </row>
    <row r="1998" spans="1:8" ht="17.149999999999999" customHeight="1" x14ac:dyDescent="0.35">
      <c r="A1998" s="1"/>
      <c r="B1998" s="24" t="s">
        <v>89</v>
      </c>
      <c r="E1998" s="45" t="str">
        <f>+'Budget Information'!$B$2</f>
        <v>Type your Community's name here</v>
      </c>
      <c r="H1998" s="23"/>
    </row>
    <row r="1999" spans="1:8" ht="17.149999999999999" customHeight="1" x14ac:dyDescent="0.25">
      <c r="A1999" s="1"/>
      <c r="D1999" s="9" t="s">
        <v>90</v>
      </c>
      <c r="E1999" s="46"/>
      <c r="G1999" s="10"/>
      <c r="H1999" s="8"/>
    </row>
    <row r="2000" spans="1:8" ht="17.149999999999999" customHeight="1" x14ac:dyDescent="0.25">
      <c r="A2000" s="16"/>
      <c r="B2000" s="13"/>
      <c r="C2000" s="13"/>
      <c r="D2000" s="19"/>
      <c r="E2000" s="48"/>
      <c r="F2000" s="13"/>
      <c r="G2000" s="20"/>
      <c r="H2000" s="15"/>
    </row>
    <row r="2001" spans="1:8" ht="17.149999999999999" customHeight="1" x14ac:dyDescent="0.25">
      <c r="A2001" s="18"/>
      <c r="B2001" s="13"/>
      <c r="C2001" s="13"/>
      <c r="D2001" s="13"/>
      <c r="E2001" s="41"/>
      <c r="F2001" s="13"/>
      <c r="G2001" s="13"/>
      <c r="H2001" s="15"/>
    </row>
    <row r="2002" spans="1:8" ht="17.149999999999999" customHeight="1" thickBot="1" x14ac:dyDescent="0.35">
      <c r="A2002" s="5" t="s">
        <v>76</v>
      </c>
      <c r="B2002" s="2" t="s">
        <v>77</v>
      </c>
      <c r="C2002" s="2" t="s">
        <v>78</v>
      </c>
      <c r="D2002" s="21" t="s">
        <v>79</v>
      </c>
      <c r="E2002" s="42"/>
      <c r="F2002" s="2" t="s">
        <v>80</v>
      </c>
      <c r="G2002" s="5" t="s">
        <v>81</v>
      </c>
      <c r="H2002" s="6" t="s">
        <v>82</v>
      </c>
    </row>
    <row r="2003" spans="1:8" ht="17.149999999999999" customHeight="1" thickBot="1" x14ac:dyDescent="0.35">
      <c r="A2003" s="17">
        <v>251</v>
      </c>
      <c r="B2003" s="50"/>
      <c r="C2003" s="50"/>
      <c r="D2003" s="51"/>
      <c r="E2003" s="52"/>
      <c r="F2003" s="50"/>
      <c r="G2003" s="2" t="s">
        <v>83</v>
      </c>
      <c r="H2003" s="53"/>
    </row>
    <row r="2004" spans="1:8" ht="17.149999999999999" customHeight="1" thickBot="1" x14ac:dyDescent="0.35">
      <c r="A2004" s="1" t="s">
        <v>84</v>
      </c>
      <c r="B2004" s="38"/>
      <c r="C2004" s="38"/>
      <c r="D2004" s="38"/>
      <c r="E2004" s="43"/>
      <c r="F2004" s="34"/>
      <c r="G2004" s="21" t="s">
        <v>14</v>
      </c>
      <c r="H2004" s="54"/>
    </row>
    <row r="2005" spans="1:8" ht="17.149999999999999" customHeight="1" thickBot="1" x14ac:dyDescent="0.35">
      <c r="A2005" s="1"/>
      <c r="B2005" s="38"/>
      <c r="C2005" s="38"/>
      <c r="D2005" s="38"/>
      <c r="E2005" s="43"/>
      <c r="F2005" s="34"/>
      <c r="G2005" s="21" t="s">
        <v>15</v>
      </c>
      <c r="H2005" s="54"/>
    </row>
    <row r="2006" spans="1:8" ht="17.149999999999999" customHeight="1" thickBot="1" x14ac:dyDescent="0.35">
      <c r="A2006" s="1"/>
      <c r="B2006" s="38"/>
      <c r="C2006" s="38"/>
      <c r="D2006" s="38"/>
      <c r="E2006" s="43"/>
      <c r="F2006" s="34"/>
      <c r="G2006" s="21" t="s">
        <v>16</v>
      </c>
      <c r="H2006" s="54"/>
    </row>
    <row r="2007" spans="1:8" ht="17.149999999999999" customHeight="1" thickBot="1" x14ac:dyDescent="0.35">
      <c r="A2007" s="1"/>
      <c r="B2007" s="38"/>
      <c r="C2007" s="38"/>
      <c r="D2007" s="38"/>
      <c r="E2007" s="43"/>
      <c r="F2007" s="34"/>
      <c r="G2007" s="21" t="s">
        <v>85</v>
      </c>
      <c r="H2007" s="54"/>
    </row>
    <row r="2008" spans="1:8" ht="17.149999999999999" customHeight="1" thickBot="1" x14ac:dyDescent="0.35">
      <c r="A2008" s="5"/>
      <c r="B2008" s="38"/>
      <c r="C2008" s="38"/>
      <c r="D2008" s="38"/>
      <c r="E2008" s="43"/>
      <c r="F2008" s="34"/>
      <c r="G2008" t="s">
        <v>57</v>
      </c>
      <c r="H2008" s="54"/>
    </row>
    <row r="2009" spans="1:8" ht="17.149999999999999" customHeight="1" thickBot="1" x14ac:dyDescent="0.35">
      <c r="A2009" s="1"/>
      <c r="B2009" s="39"/>
      <c r="C2009" s="39"/>
      <c r="D2009" s="39"/>
      <c r="E2009" s="44"/>
      <c r="F2009" s="37"/>
      <c r="G2009" s="30" t="s">
        <v>86</v>
      </c>
      <c r="H2009" s="28">
        <f>SUM(H2003:H2008)</f>
        <v>0</v>
      </c>
    </row>
    <row r="2010" spans="1:8" ht="17.149999999999999" customHeight="1" x14ac:dyDescent="0.25">
      <c r="A2010" s="1"/>
      <c r="B2010" s="7" t="s">
        <v>87</v>
      </c>
      <c r="H2010" s="8"/>
    </row>
    <row r="2011" spans="1:8" ht="17.149999999999999" customHeight="1" x14ac:dyDescent="0.25">
      <c r="A2011" s="1"/>
      <c r="B2011" t="s">
        <v>88</v>
      </c>
      <c r="H2011" s="8"/>
    </row>
    <row r="2012" spans="1:8" ht="17.149999999999999" customHeight="1" x14ac:dyDescent="0.35">
      <c r="A2012" s="1"/>
      <c r="B2012" s="24" t="s">
        <v>89</v>
      </c>
      <c r="E2012" s="45" t="str">
        <f>+'Budget Information'!$B$2</f>
        <v>Type your Community's name here</v>
      </c>
      <c r="H2012" s="23"/>
    </row>
    <row r="2013" spans="1:8" ht="17.149999999999999" customHeight="1" x14ac:dyDescent="0.25">
      <c r="A2013" s="1"/>
      <c r="D2013" s="9" t="s">
        <v>90</v>
      </c>
      <c r="E2013" s="46"/>
      <c r="G2013" s="10"/>
      <c r="H2013" s="8"/>
    </row>
    <row r="2014" spans="1:8" ht="17.149999999999999" customHeight="1" x14ac:dyDescent="0.25">
      <c r="A2014" s="16"/>
      <c r="B2014" s="11" t="s">
        <v>91</v>
      </c>
      <c r="C2014" s="11" t="s">
        <v>91</v>
      </c>
      <c r="D2014" s="11" t="s">
        <v>92</v>
      </c>
      <c r="E2014" s="47"/>
      <c r="F2014" s="11" t="s">
        <v>91</v>
      </c>
      <c r="G2014" s="11" t="s">
        <v>93</v>
      </c>
      <c r="H2014" s="12"/>
    </row>
    <row r="2015" spans="1:8" ht="17.149999999999999" customHeight="1" thickBot="1" x14ac:dyDescent="0.35">
      <c r="A2015" s="5" t="s">
        <v>76</v>
      </c>
      <c r="B2015" s="2" t="s">
        <v>77</v>
      </c>
      <c r="C2015" s="2" t="s">
        <v>78</v>
      </c>
      <c r="D2015" s="21" t="s">
        <v>79</v>
      </c>
      <c r="E2015" s="42"/>
      <c r="F2015" s="2" t="s">
        <v>80</v>
      </c>
      <c r="G2015" s="5" t="s">
        <v>81</v>
      </c>
      <c r="H2015" s="6" t="s">
        <v>82</v>
      </c>
    </row>
    <row r="2016" spans="1:8" ht="17.149999999999999" customHeight="1" thickBot="1" x14ac:dyDescent="0.35">
      <c r="A2016" s="17">
        <v>252</v>
      </c>
      <c r="B2016" s="50"/>
      <c r="C2016" s="50"/>
      <c r="D2016" s="51"/>
      <c r="E2016" s="52"/>
      <c r="F2016" s="50"/>
      <c r="G2016" s="2" t="s">
        <v>83</v>
      </c>
      <c r="H2016" s="53"/>
    </row>
    <row r="2017" spans="1:8" ht="17.149999999999999" customHeight="1" thickBot="1" x14ac:dyDescent="0.35">
      <c r="A2017" s="1" t="s">
        <v>84</v>
      </c>
      <c r="B2017" s="38"/>
      <c r="C2017" s="38"/>
      <c r="D2017" s="38"/>
      <c r="E2017" s="43"/>
      <c r="F2017" s="34"/>
      <c r="G2017" s="21" t="s">
        <v>14</v>
      </c>
      <c r="H2017" s="54"/>
    </row>
    <row r="2018" spans="1:8" ht="17.149999999999999" customHeight="1" thickBot="1" x14ac:dyDescent="0.35">
      <c r="A2018" s="1"/>
      <c r="B2018" s="38"/>
      <c r="C2018" s="38"/>
      <c r="D2018" s="38"/>
      <c r="E2018" s="43"/>
      <c r="F2018" s="36"/>
      <c r="G2018" s="21" t="s">
        <v>15</v>
      </c>
      <c r="H2018" s="54"/>
    </row>
    <row r="2019" spans="1:8" ht="17.149999999999999" customHeight="1" thickBot="1" x14ac:dyDescent="0.35">
      <c r="A2019" s="1"/>
      <c r="B2019" s="38"/>
      <c r="C2019" s="38"/>
      <c r="D2019" s="38"/>
      <c r="E2019" s="43"/>
      <c r="F2019" s="34"/>
      <c r="G2019" s="21" t="s">
        <v>16</v>
      </c>
      <c r="H2019" s="54"/>
    </row>
    <row r="2020" spans="1:8" ht="17.149999999999999" customHeight="1" thickBot="1" x14ac:dyDescent="0.35">
      <c r="A2020" s="1"/>
      <c r="B2020" s="38"/>
      <c r="C2020" s="38"/>
      <c r="D2020" s="38"/>
      <c r="E2020" s="43"/>
      <c r="F2020" s="34"/>
      <c r="G2020" s="21" t="s">
        <v>85</v>
      </c>
      <c r="H2020" s="54"/>
    </row>
    <row r="2021" spans="1:8" ht="17.149999999999999" customHeight="1" thickBot="1" x14ac:dyDescent="0.35">
      <c r="A2021" s="5"/>
      <c r="B2021" s="38"/>
      <c r="C2021" s="38"/>
      <c r="D2021" s="38"/>
      <c r="E2021" s="43"/>
      <c r="F2021" s="36"/>
      <c r="G2021" t="s">
        <v>57</v>
      </c>
      <c r="H2021" s="54"/>
    </row>
    <row r="2022" spans="1:8" ht="17.149999999999999" customHeight="1" thickBot="1" x14ac:dyDescent="0.35">
      <c r="A2022" s="1"/>
      <c r="B2022" s="39"/>
      <c r="C2022" s="39"/>
      <c r="D2022" s="39"/>
      <c r="E2022" s="44"/>
      <c r="F2022" s="37"/>
      <c r="G2022" s="30" t="s">
        <v>86</v>
      </c>
      <c r="H2022" s="28">
        <f>SUM(H2016:H2021)</f>
        <v>0</v>
      </c>
    </row>
    <row r="2023" spans="1:8" ht="17.149999999999999" customHeight="1" x14ac:dyDescent="0.25">
      <c r="A2023" s="1"/>
      <c r="B2023" s="7" t="s">
        <v>87</v>
      </c>
      <c r="H2023" s="8"/>
    </row>
    <row r="2024" spans="1:8" ht="17.149999999999999" customHeight="1" x14ac:dyDescent="0.25">
      <c r="A2024" s="1"/>
      <c r="B2024" t="s">
        <v>88</v>
      </c>
      <c r="H2024" s="8"/>
    </row>
    <row r="2025" spans="1:8" ht="17.149999999999999" customHeight="1" x14ac:dyDescent="0.35">
      <c r="A2025" s="1"/>
      <c r="B2025" s="24" t="s">
        <v>89</v>
      </c>
      <c r="E2025" s="45" t="str">
        <f>+'Budget Information'!$B$2</f>
        <v>Type your Community's name here</v>
      </c>
      <c r="H2025" s="23"/>
    </row>
    <row r="2026" spans="1:8" ht="17.149999999999999" customHeight="1" x14ac:dyDescent="0.25">
      <c r="A2026" s="1"/>
      <c r="D2026" s="9" t="s">
        <v>90</v>
      </c>
      <c r="E2026" s="46"/>
      <c r="G2026" s="10"/>
      <c r="H2026" s="8"/>
    </row>
    <row r="2027" spans="1:8" ht="17.149999999999999" customHeight="1" x14ac:dyDescent="0.25">
      <c r="A2027" s="16"/>
      <c r="B2027" s="13"/>
      <c r="C2027" s="13"/>
      <c r="D2027" s="13"/>
      <c r="E2027" s="41"/>
      <c r="F2027" s="13"/>
      <c r="G2027" s="13"/>
      <c r="H2027" s="14"/>
    </row>
    <row r="2028" spans="1:8" ht="17.149999999999999" customHeight="1" thickBot="1" x14ac:dyDescent="0.35">
      <c r="A2028" s="5" t="s">
        <v>76</v>
      </c>
      <c r="B2028" s="2" t="s">
        <v>77</v>
      </c>
      <c r="C2028" s="2" t="s">
        <v>78</v>
      </c>
      <c r="D2028" s="21" t="s">
        <v>79</v>
      </c>
      <c r="E2028" s="42"/>
      <c r="F2028" s="2" t="s">
        <v>80</v>
      </c>
      <c r="G2028" s="5" t="s">
        <v>81</v>
      </c>
      <c r="H2028" s="6" t="s">
        <v>82</v>
      </c>
    </row>
    <row r="2029" spans="1:8" ht="17.149999999999999" customHeight="1" thickBot="1" x14ac:dyDescent="0.35">
      <c r="A2029" s="17">
        <v>253</v>
      </c>
      <c r="B2029" s="50"/>
      <c r="C2029" s="50"/>
      <c r="D2029" s="51"/>
      <c r="E2029" s="52"/>
      <c r="F2029" s="50"/>
      <c r="G2029" s="2" t="s">
        <v>83</v>
      </c>
      <c r="H2029" s="53"/>
    </row>
    <row r="2030" spans="1:8" ht="17.149999999999999" customHeight="1" thickBot="1" x14ac:dyDescent="0.35">
      <c r="A2030" s="1" t="s">
        <v>84</v>
      </c>
      <c r="B2030" s="38"/>
      <c r="C2030" s="38"/>
      <c r="D2030" s="38"/>
      <c r="E2030" s="43"/>
      <c r="F2030" s="34"/>
      <c r="G2030" s="21" t="s">
        <v>14</v>
      </c>
      <c r="H2030" s="54"/>
    </row>
    <row r="2031" spans="1:8" ht="17.149999999999999" customHeight="1" thickBot="1" x14ac:dyDescent="0.35">
      <c r="A2031" s="1"/>
      <c r="B2031" s="38"/>
      <c r="C2031" s="38"/>
      <c r="D2031" s="38"/>
      <c r="E2031" s="43"/>
      <c r="F2031" s="34"/>
      <c r="G2031" s="21" t="s">
        <v>15</v>
      </c>
      <c r="H2031" s="54"/>
    </row>
    <row r="2032" spans="1:8" ht="17.149999999999999" customHeight="1" thickBot="1" x14ac:dyDescent="0.35">
      <c r="A2032" s="1"/>
      <c r="B2032" s="38"/>
      <c r="C2032" s="38"/>
      <c r="D2032" s="38"/>
      <c r="E2032" s="43"/>
      <c r="F2032" s="34"/>
      <c r="G2032" s="21" t="s">
        <v>16</v>
      </c>
      <c r="H2032" s="54"/>
    </row>
    <row r="2033" spans="1:8" ht="17.149999999999999" customHeight="1" thickBot="1" x14ac:dyDescent="0.35">
      <c r="A2033" s="1"/>
      <c r="B2033" s="38"/>
      <c r="C2033" s="38"/>
      <c r="D2033" s="38"/>
      <c r="E2033" s="43"/>
      <c r="F2033" s="34"/>
      <c r="G2033" s="21" t="s">
        <v>85</v>
      </c>
      <c r="H2033" s="54"/>
    </row>
    <row r="2034" spans="1:8" ht="17.149999999999999" customHeight="1" thickBot="1" x14ac:dyDescent="0.35">
      <c r="A2034" s="5"/>
      <c r="B2034" s="38"/>
      <c r="C2034" s="38"/>
      <c r="D2034" s="38"/>
      <c r="E2034" s="43"/>
      <c r="F2034" s="34"/>
      <c r="G2034" t="s">
        <v>57</v>
      </c>
      <c r="H2034" s="54"/>
    </row>
    <row r="2035" spans="1:8" ht="17.149999999999999" customHeight="1" thickBot="1" x14ac:dyDescent="0.35">
      <c r="A2035" s="1"/>
      <c r="B2035" s="39"/>
      <c r="C2035" s="39"/>
      <c r="D2035" s="39"/>
      <c r="E2035" s="44"/>
      <c r="F2035" s="37"/>
      <c r="G2035" s="30" t="s">
        <v>86</v>
      </c>
      <c r="H2035" s="28">
        <f>SUM(H2029:H2034)</f>
        <v>0</v>
      </c>
    </row>
    <row r="2036" spans="1:8" ht="17.149999999999999" customHeight="1" x14ac:dyDescent="0.25">
      <c r="A2036" s="1"/>
      <c r="B2036" s="7" t="s">
        <v>87</v>
      </c>
      <c r="H2036" s="8"/>
    </row>
    <row r="2037" spans="1:8" ht="17.149999999999999" customHeight="1" x14ac:dyDescent="0.25">
      <c r="A2037" s="1"/>
      <c r="B2037" t="s">
        <v>88</v>
      </c>
      <c r="H2037" s="8"/>
    </row>
    <row r="2038" spans="1:8" ht="17.149999999999999" customHeight="1" x14ac:dyDescent="0.35">
      <c r="A2038" s="1"/>
      <c r="B2038" s="24" t="s">
        <v>89</v>
      </c>
      <c r="E2038" s="45" t="str">
        <f>+'Budget Information'!$B$2</f>
        <v>Type your Community's name here</v>
      </c>
      <c r="H2038" s="23"/>
    </row>
    <row r="2039" spans="1:8" ht="17.149999999999999" customHeight="1" x14ac:dyDescent="0.25">
      <c r="A2039" s="1"/>
      <c r="D2039" s="9" t="s">
        <v>90</v>
      </c>
      <c r="E2039" s="46"/>
      <c r="G2039" s="10"/>
      <c r="H2039" s="8"/>
    </row>
    <row r="2040" spans="1:8" ht="17.149999999999999" customHeight="1" x14ac:dyDescent="0.25">
      <c r="A2040" s="16"/>
      <c r="B2040" s="13"/>
      <c r="C2040" s="13"/>
      <c r="D2040" s="19"/>
      <c r="E2040" s="48"/>
      <c r="F2040" s="13"/>
      <c r="G2040" s="20"/>
      <c r="H2040" s="15"/>
    </row>
    <row r="2041" spans="1:8" ht="17.149999999999999" customHeight="1" x14ac:dyDescent="0.25">
      <c r="A2041" s="18" t="s">
        <v>94</v>
      </c>
      <c r="B2041" s="13"/>
      <c r="C2041" s="13"/>
      <c r="D2041" s="13"/>
      <c r="E2041" s="41"/>
      <c r="F2041" s="13"/>
      <c r="G2041" s="13"/>
      <c r="H2041" s="15"/>
    </row>
    <row r="2042" spans="1:8" ht="17.149999999999999" customHeight="1" thickBot="1" x14ac:dyDescent="0.35">
      <c r="A2042" s="5" t="s">
        <v>76</v>
      </c>
      <c r="B2042" s="2" t="s">
        <v>77</v>
      </c>
      <c r="C2042" s="2" t="s">
        <v>78</v>
      </c>
      <c r="D2042" s="21" t="s">
        <v>79</v>
      </c>
      <c r="E2042" s="42"/>
      <c r="F2042" s="2" t="s">
        <v>80</v>
      </c>
      <c r="G2042" s="5" t="s">
        <v>81</v>
      </c>
      <c r="H2042" s="6" t="s">
        <v>82</v>
      </c>
    </row>
    <row r="2043" spans="1:8" ht="17.149999999999999" customHeight="1" thickBot="1" x14ac:dyDescent="0.35">
      <c r="A2043" s="17">
        <v>254</v>
      </c>
      <c r="B2043" s="50"/>
      <c r="C2043" s="50"/>
      <c r="D2043" s="51"/>
      <c r="E2043" s="52"/>
      <c r="F2043" s="50"/>
      <c r="G2043" s="2" t="s">
        <v>83</v>
      </c>
      <c r="H2043" s="53"/>
    </row>
    <row r="2044" spans="1:8" ht="17.149999999999999" customHeight="1" thickBot="1" x14ac:dyDescent="0.35">
      <c r="A2044" s="1" t="s">
        <v>84</v>
      </c>
      <c r="B2044" s="38"/>
      <c r="C2044" s="38"/>
      <c r="D2044" s="38"/>
      <c r="E2044" s="43"/>
      <c r="F2044" s="34"/>
      <c r="G2044" s="21" t="s">
        <v>14</v>
      </c>
      <c r="H2044" s="54"/>
    </row>
    <row r="2045" spans="1:8" ht="17.149999999999999" customHeight="1" thickBot="1" x14ac:dyDescent="0.35">
      <c r="A2045" s="1"/>
      <c r="B2045" s="38"/>
      <c r="C2045" s="38"/>
      <c r="D2045" s="38"/>
      <c r="E2045" s="43"/>
      <c r="F2045" s="34"/>
      <c r="G2045" s="21" t="s">
        <v>15</v>
      </c>
      <c r="H2045" s="54"/>
    </row>
    <row r="2046" spans="1:8" ht="17.149999999999999" customHeight="1" thickBot="1" x14ac:dyDescent="0.35">
      <c r="A2046" s="1"/>
      <c r="B2046" s="38"/>
      <c r="C2046" s="38"/>
      <c r="D2046" s="38"/>
      <c r="E2046" s="43"/>
      <c r="F2046" s="34"/>
      <c r="G2046" s="21" t="s">
        <v>16</v>
      </c>
      <c r="H2046" s="54"/>
    </row>
    <row r="2047" spans="1:8" ht="17.149999999999999" customHeight="1" thickBot="1" x14ac:dyDescent="0.35">
      <c r="A2047" s="1"/>
      <c r="B2047" s="38"/>
      <c r="C2047" s="38"/>
      <c r="D2047" s="38"/>
      <c r="E2047" s="43"/>
      <c r="F2047" s="34"/>
      <c r="G2047" s="21" t="s">
        <v>85</v>
      </c>
      <c r="H2047" s="54"/>
    </row>
    <row r="2048" spans="1:8" ht="17.149999999999999" customHeight="1" thickBot="1" x14ac:dyDescent="0.35">
      <c r="A2048" s="5"/>
      <c r="B2048" s="38"/>
      <c r="C2048" s="38"/>
      <c r="D2048" s="38"/>
      <c r="E2048" s="43"/>
      <c r="F2048" s="34"/>
      <c r="G2048" t="s">
        <v>57</v>
      </c>
      <c r="H2048" s="54"/>
    </row>
    <row r="2049" spans="1:8" ht="17.149999999999999" customHeight="1" thickBot="1" x14ac:dyDescent="0.35">
      <c r="A2049" s="1"/>
      <c r="B2049" s="39"/>
      <c r="C2049" s="39"/>
      <c r="D2049" s="39"/>
      <c r="E2049" s="44"/>
      <c r="F2049" s="37"/>
      <c r="G2049" s="30" t="s">
        <v>86</v>
      </c>
      <c r="H2049" s="28">
        <f>SUM(H2043:H2048)</f>
        <v>0</v>
      </c>
    </row>
    <row r="2050" spans="1:8" ht="17.149999999999999" customHeight="1" x14ac:dyDescent="0.25">
      <c r="A2050" s="1"/>
      <c r="B2050" s="7" t="s">
        <v>87</v>
      </c>
      <c r="H2050" s="8"/>
    </row>
    <row r="2051" spans="1:8" ht="17.149999999999999" customHeight="1" x14ac:dyDescent="0.25">
      <c r="A2051" s="1"/>
      <c r="B2051" t="s">
        <v>88</v>
      </c>
      <c r="H2051" s="8"/>
    </row>
    <row r="2052" spans="1:8" ht="17.149999999999999" customHeight="1" x14ac:dyDescent="0.35">
      <c r="A2052" s="1"/>
      <c r="B2052" s="24" t="s">
        <v>89</v>
      </c>
      <c r="E2052" s="45" t="str">
        <f>+'Budget Information'!$B$2</f>
        <v>Type your Community's name here</v>
      </c>
      <c r="H2052" s="23"/>
    </row>
    <row r="2053" spans="1:8" ht="17.149999999999999" customHeight="1" x14ac:dyDescent="0.25">
      <c r="A2053" s="1"/>
      <c r="D2053" s="9" t="s">
        <v>90</v>
      </c>
      <c r="E2053" s="46"/>
      <c r="G2053" s="10"/>
      <c r="H2053" s="8"/>
    </row>
    <row r="2054" spans="1:8" ht="17.149999999999999" customHeight="1" x14ac:dyDescent="0.25">
      <c r="A2054" s="18"/>
      <c r="B2054" s="11" t="s">
        <v>91</v>
      </c>
      <c r="C2054" s="11" t="s">
        <v>91</v>
      </c>
      <c r="D2054" s="11" t="s">
        <v>92</v>
      </c>
      <c r="E2054" s="47"/>
      <c r="F2054" s="11" t="s">
        <v>91</v>
      </c>
      <c r="G2054" s="11" t="s">
        <v>93</v>
      </c>
      <c r="H2054" s="12"/>
    </row>
    <row r="2055" spans="1:8" ht="17.149999999999999" customHeight="1" thickBot="1" x14ac:dyDescent="0.35">
      <c r="A2055" s="5" t="s">
        <v>76</v>
      </c>
      <c r="B2055" s="2" t="s">
        <v>77</v>
      </c>
      <c r="C2055" s="2" t="s">
        <v>78</v>
      </c>
      <c r="D2055" s="21" t="s">
        <v>79</v>
      </c>
      <c r="E2055" s="42"/>
      <c r="F2055" s="2" t="s">
        <v>80</v>
      </c>
      <c r="G2055" s="5" t="s">
        <v>81</v>
      </c>
      <c r="H2055" s="6" t="s">
        <v>82</v>
      </c>
    </row>
    <row r="2056" spans="1:8" ht="17.149999999999999" customHeight="1" thickBot="1" x14ac:dyDescent="0.35">
      <c r="A2056" s="17">
        <v>255</v>
      </c>
      <c r="B2056" s="50"/>
      <c r="C2056" s="50"/>
      <c r="D2056" s="51"/>
      <c r="E2056" s="52"/>
      <c r="F2056" s="50"/>
      <c r="G2056" s="2" t="s">
        <v>83</v>
      </c>
      <c r="H2056" s="53"/>
    </row>
    <row r="2057" spans="1:8" ht="17.149999999999999" customHeight="1" thickBot="1" x14ac:dyDescent="0.35">
      <c r="A2057" s="1" t="s">
        <v>84</v>
      </c>
      <c r="B2057" s="38"/>
      <c r="C2057" s="38"/>
      <c r="D2057" s="38"/>
      <c r="E2057" s="43"/>
      <c r="F2057" s="34"/>
      <c r="G2057" s="21" t="s">
        <v>14</v>
      </c>
      <c r="H2057" s="54"/>
    </row>
    <row r="2058" spans="1:8" ht="17.149999999999999" customHeight="1" thickBot="1" x14ac:dyDescent="0.35">
      <c r="A2058" s="1"/>
      <c r="B2058" s="38"/>
      <c r="C2058" s="38"/>
      <c r="D2058" s="38"/>
      <c r="E2058" s="43"/>
      <c r="F2058" s="36"/>
      <c r="G2058" s="21" t="s">
        <v>15</v>
      </c>
      <c r="H2058" s="54"/>
    </row>
    <row r="2059" spans="1:8" ht="17.149999999999999" customHeight="1" thickBot="1" x14ac:dyDescent="0.35">
      <c r="A2059" s="1"/>
      <c r="B2059" s="38"/>
      <c r="C2059" s="38"/>
      <c r="D2059" s="38"/>
      <c r="E2059" s="43"/>
      <c r="F2059" s="34"/>
      <c r="G2059" s="21" t="s">
        <v>16</v>
      </c>
      <c r="H2059" s="54"/>
    </row>
    <row r="2060" spans="1:8" ht="17.149999999999999" customHeight="1" thickBot="1" x14ac:dyDescent="0.35">
      <c r="A2060" s="1"/>
      <c r="B2060" s="38"/>
      <c r="C2060" s="38"/>
      <c r="D2060" s="38"/>
      <c r="E2060" s="43"/>
      <c r="F2060" s="34"/>
      <c r="G2060" s="21" t="s">
        <v>85</v>
      </c>
      <c r="H2060" s="54"/>
    </row>
    <row r="2061" spans="1:8" ht="17.149999999999999" customHeight="1" thickBot="1" x14ac:dyDescent="0.35">
      <c r="A2061" s="5"/>
      <c r="B2061" s="38"/>
      <c r="C2061" s="38"/>
      <c r="D2061" s="38"/>
      <c r="E2061" s="43"/>
      <c r="F2061" s="34"/>
      <c r="G2061" t="s">
        <v>57</v>
      </c>
      <c r="H2061" s="54"/>
    </row>
    <row r="2062" spans="1:8" ht="17.149999999999999" customHeight="1" thickBot="1" x14ac:dyDescent="0.35">
      <c r="A2062" s="1"/>
      <c r="B2062" s="39"/>
      <c r="C2062" s="39"/>
      <c r="D2062" s="39"/>
      <c r="E2062" s="44"/>
      <c r="F2062" s="37"/>
      <c r="G2062" s="30" t="s">
        <v>86</v>
      </c>
      <c r="H2062" s="28">
        <f>SUM(H2056:H2061)</f>
        <v>0</v>
      </c>
    </row>
    <row r="2063" spans="1:8" ht="17.149999999999999" customHeight="1" x14ac:dyDescent="0.25">
      <c r="A2063" s="1"/>
      <c r="B2063" s="7" t="s">
        <v>87</v>
      </c>
      <c r="H2063" s="8"/>
    </row>
    <row r="2064" spans="1:8" ht="17.149999999999999" customHeight="1" x14ac:dyDescent="0.25">
      <c r="A2064" s="1"/>
      <c r="B2064" t="s">
        <v>88</v>
      </c>
      <c r="H2064" s="8"/>
    </row>
    <row r="2065" spans="1:8" ht="17.149999999999999" customHeight="1" x14ac:dyDescent="0.35">
      <c r="A2065" s="1"/>
      <c r="B2065" s="24" t="s">
        <v>89</v>
      </c>
      <c r="E2065" s="45" t="str">
        <f>+'Budget Information'!$B$2</f>
        <v>Type your Community's name here</v>
      </c>
      <c r="H2065" s="23"/>
    </row>
    <row r="2066" spans="1:8" ht="17.149999999999999" customHeight="1" x14ac:dyDescent="0.25">
      <c r="A2066" s="1"/>
      <c r="D2066" s="9" t="s">
        <v>90</v>
      </c>
      <c r="E2066" s="46"/>
      <c r="G2066" s="10"/>
      <c r="H2066" s="8"/>
    </row>
    <row r="2067" spans="1:8" ht="17.149999999999999" customHeight="1" x14ac:dyDescent="0.25">
      <c r="A2067" s="16"/>
      <c r="B2067" s="13"/>
      <c r="C2067" s="13"/>
      <c r="D2067" s="13"/>
      <c r="E2067" s="41"/>
      <c r="F2067" s="13"/>
      <c r="G2067" s="13"/>
      <c r="H2067" s="14"/>
    </row>
    <row r="2068" spans="1:8" ht="17.149999999999999" customHeight="1" thickBot="1" x14ac:dyDescent="0.35">
      <c r="A2068" s="5" t="s">
        <v>76</v>
      </c>
      <c r="B2068" s="2" t="s">
        <v>77</v>
      </c>
      <c r="C2068" s="2" t="s">
        <v>78</v>
      </c>
      <c r="D2068" s="21" t="s">
        <v>79</v>
      </c>
      <c r="E2068" s="42"/>
      <c r="F2068" s="2" t="s">
        <v>80</v>
      </c>
      <c r="G2068" s="5" t="s">
        <v>81</v>
      </c>
      <c r="H2068" s="6" t="s">
        <v>82</v>
      </c>
    </row>
    <row r="2069" spans="1:8" ht="17.149999999999999" customHeight="1" thickBot="1" x14ac:dyDescent="0.35">
      <c r="A2069" s="17">
        <v>256</v>
      </c>
      <c r="B2069" s="50"/>
      <c r="C2069" s="50"/>
      <c r="D2069" s="51"/>
      <c r="E2069" s="52"/>
      <c r="F2069" s="50"/>
      <c r="G2069" s="2" t="s">
        <v>83</v>
      </c>
      <c r="H2069" s="53"/>
    </row>
    <row r="2070" spans="1:8" ht="17.149999999999999" customHeight="1" thickBot="1" x14ac:dyDescent="0.35">
      <c r="A2070" s="1" t="s">
        <v>84</v>
      </c>
      <c r="B2070" s="38"/>
      <c r="C2070" s="38"/>
      <c r="D2070" s="38"/>
      <c r="E2070" s="43"/>
      <c r="F2070" s="34"/>
      <c r="G2070" s="21" t="s">
        <v>14</v>
      </c>
      <c r="H2070" s="54"/>
    </row>
    <row r="2071" spans="1:8" ht="17.149999999999999" customHeight="1" thickBot="1" x14ac:dyDescent="0.35">
      <c r="A2071" s="1"/>
      <c r="B2071" s="38"/>
      <c r="C2071" s="38"/>
      <c r="D2071" s="38"/>
      <c r="E2071" s="43"/>
      <c r="F2071" s="34"/>
      <c r="G2071" s="21" t="s">
        <v>15</v>
      </c>
      <c r="H2071" s="54"/>
    </row>
    <row r="2072" spans="1:8" ht="17.149999999999999" customHeight="1" thickBot="1" x14ac:dyDescent="0.35">
      <c r="A2072" s="1"/>
      <c r="B2072" s="38"/>
      <c r="C2072" s="38"/>
      <c r="D2072" s="38"/>
      <c r="E2072" s="43"/>
      <c r="F2072" s="34"/>
      <c r="G2072" s="21" t="s">
        <v>16</v>
      </c>
      <c r="H2072" s="54"/>
    </row>
    <row r="2073" spans="1:8" ht="17.149999999999999" customHeight="1" thickBot="1" x14ac:dyDescent="0.35">
      <c r="A2073" s="1"/>
      <c r="B2073" s="38"/>
      <c r="C2073" s="38"/>
      <c r="D2073" s="38"/>
      <c r="E2073" s="43"/>
      <c r="F2073" s="34"/>
      <c r="G2073" s="21" t="s">
        <v>85</v>
      </c>
      <c r="H2073" s="54"/>
    </row>
    <row r="2074" spans="1:8" ht="17.149999999999999" customHeight="1" thickBot="1" x14ac:dyDescent="0.35">
      <c r="A2074" s="5"/>
      <c r="B2074" s="38"/>
      <c r="C2074" s="38"/>
      <c r="D2074" s="38"/>
      <c r="E2074" s="43"/>
      <c r="F2074" s="34"/>
      <c r="G2074" t="s">
        <v>57</v>
      </c>
      <c r="H2074" s="54"/>
    </row>
    <row r="2075" spans="1:8" ht="17.149999999999999" customHeight="1" thickBot="1" x14ac:dyDescent="0.35">
      <c r="A2075" s="1"/>
      <c r="B2075" s="39"/>
      <c r="C2075" s="39"/>
      <c r="D2075" s="39"/>
      <c r="E2075" s="44"/>
      <c r="F2075" s="37"/>
      <c r="G2075" s="30" t="s">
        <v>86</v>
      </c>
      <c r="H2075" s="28">
        <f>SUM(H2069:H2074)</f>
        <v>0</v>
      </c>
    </row>
    <row r="2076" spans="1:8" ht="17.149999999999999" customHeight="1" x14ac:dyDescent="0.25">
      <c r="A2076" s="1"/>
      <c r="B2076" s="7" t="s">
        <v>87</v>
      </c>
      <c r="H2076" s="8"/>
    </row>
    <row r="2077" spans="1:8" ht="17.149999999999999" customHeight="1" x14ac:dyDescent="0.25">
      <c r="A2077" s="1"/>
      <c r="B2077" t="s">
        <v>88</v>
      </c>
      <c r="H2077" s="8"/>
    </row>
    <row r="2078" spans="1:8" ht="17.149999999999999" customHeight="1" x14ac:dyDescent="0.35">
      <c r="A2078" s="1"/>
      <c r="B2078" s="24" t="s">
        <v>89</v>
      </c>
      <c r="E2078" s="45" t="str">
        <f>+'Budget Information'!$B$2</f>
        <v>Type your Community's name here</v>
      </c>
      <c r="H2078" s="23"/>
    </row>
    <row r="2079" spans="1:8" ht="17.149999999999999" customHeight="1" x14ac:dyDescent="0.25">
      <c r="A2079" s="1"/>
      <c r="D2079" s="9" t="s">
        <v>90</v>
      </c>
      <c r="E2079" s="46"/>
      <c r="G2079" s="10"/>
      <c r="H2079" s="8"/>
    </row>
    <row r="2080" spans="1:8" ht="17.149999999999999" customHeight="1" x14ac:dyDescent="0.25">
      <c r="A2080" s="16"/>
      <c r="B2080" s="13"/>
      <c r="C2080" s="13"/>
      <c r="D2080" s="19"/>
      <c r="E2080" s="48"/>
      <c r="F2080" s="13"/>
      <c r="G2080" s="20"/>
      <c r="H2080" s="15"/>
    </row>
    <row r="2081" spans="1:8" ht="17.149999999999999" customHeight="1" x14ac:dyDescent="0.25">
      <c r="A2081" s="16"/>
      <c r="B2081" s="13"/>
      <c r="C2081" s="13"/>
      <c r="D2081" s="13"/>
      <c r="E2081" s="41"/>
      <c r="F2081" s="13"/>
      <c r="G2081" s="13"/>
      <c r="H2081" s="15"/>
    </row>
    <row r="2082" spans="1:8" ht="17.149999999999999" customHeight="1" thickBot="1" x14ac:dyDescent="0.35">
      <c r="A2082" s="5" t="s">
        <v>76</v>
      </c>
      <c r="B2082" s="2" t="s">
        <v>77</v>
      </c>
      <c r="C2082" s="2" t="s">
        <v>78</v>
      </c>
      <c r="D2082" s="21" t="s">
        <v>79</v>
      </c>
      <c r="E2082" s="42"/>
      <c r="F2082" s="2" t="s">
        <v>80</v>
      </c>
      <c r="G2082" s="5" t="s">
        <v>81</v>
      </c>
      <c r="H2082" s="6" t="s">
        <v>82</v>
      </c>
    </row>
    <row r="2083" spans="1:8" ht="17.149999999999999" customHeight="1" thickBot="1" x14ac:dyDescent="0.35">
      <c r="A2083" s="17">
        <v>257</v>
      </c>
      <c r="B2083" s="50"/>
      <c r="C2083" s="50"/>
      <c r="D2083" s="51"/>
      <c r="E2083" s="52"/>
      <c r="F2083" s="50"/>
      <c r="G2083" s="2" t="s">
        <v>83</v>
      </c>
      <c r="H2083" s="53"/>
    </row>
    <row r="2084" spans="1:8" ht="17.149999999999999" customHeight="1" thickBot="1" x14ac:dyDescent="0.35">
      <c r="A2084" s="1" t="s">
        <v>84</v>
      </c>
      <c r="B2084" s="38"/>
      <c r="C2084" s="38"/>
      <c r="D2084" s="38"/>
      <c r="E2084" s="43"/>
      <c r="F2084" s="34"/>
      <c r="G2084" s="21" t="s">
        <v>14</v>
      </c>
      <c r="H2084" s="54"/>
    </row>
    <row r="2085" spans="1:8" ht="17.149999999999999" customHeight="1" thickBot="1" x14ac:dyDescent="0.35">
      <c r="A2085" s="1"/>
      <c r="B2085" s="38"/>
      <c r="C2085" s="38"/>
      <c r="D2085" s="38"/>
      <c r="E2085" s="43"/>
      <c r="F2085" s="34"/>
      <c r="G2085" s="21" t="s">
        <v>15</v>
      </c>
      <c r="H2085" s="54"/>
    </row>
    <row r="2086" spans="1:8" ht="17.149999999999999" customHeight="1" thickBot="1" x14ac:dyDescent="0.35">
      <c r="A2086" s="1"/>
      <c r="B2086" s="38"/>
      <c r="C2086" s="38"/>
      <c r="D2086" s="38"/>
      <c r="E2086" s="43"/>
      <c r="F2086" s="34"/>
      <c r="G2086" s="21" t="s">
        <v>16</v>
      </c>
      <c r="H2086" s="54"/>
    </row>
    <row r="2087" spans="1:8" ht="17.149999999999999" customHeight="1" thickBot="1" x14ac:dyDescent="0.35">
      <c r="A2087" s="1"/>
      <c r="B2087" s="38"/>
      <c r="C2087" s="38"/>
      <c r="D2087" s="38"/>
      <c r="E2087" s="43"/>
      <c r="F2087" s="34"/>
      <c r="G2087" s="21" t="s">
        <v>85</v>
      </c>
      <c r="H2087" s="54"/>
    </row>
    <row r="2088" spans="1:8" ht="17.149999999999999" customHeight="1" thickBot="1" x14ac:dyDescent="0.35">
      <c r="A2088" s="5"/>
      <c r="B2088" s="38"/>
      <c r="C2088" s="38"/>
      <c r="D2088" s="38"/>
      <c r="E2088" s="43"/>
      <c r="F2088" s="34"/>
      <c r="G2088" t="s">
        <v>57</v>
      </c>
      <c r="H2088" s="54"/>
    </row>
    <row r="2089" spans="1:8" ht="17.149999999999999" customHeight="1" thickBot="1" x14ac:dyDescent="0.35">
      <c r="A2089" s="1"/>
      <c r="B2089" s="39"/>
      <c r="C2089" s="39"/>
      <c r="D2089" s="39"/>
      <c r="E2089" s="44"/>
      <c r="F2089" s="37"/>
      <c r="G2089" s="30" t="s">
        <v>86</v>
      </c>
      <c r="H2089" s="28">
        <f>SUM(H2083:H2088)</f>
        <v>0</v>
      </c>
    </row>
    <row r="2090" spans="1:8" ht="17.149999999999999" customHeight="1" x14ac:dyDescent="0.25">
      <c r="A2090" s="1"/>
      <c r="B2090" s="7" t="s">
        <v>87</v>
      </c>
      <c r="H2090" s="8"/>
    </row>
    <row r="2091" spans="1:8" ht="17.149999999999999" customHeight="1" x14ac:dyDescent="0.25">
      <c r="A2091" s="1"/>
      <c r="B2091" t="s">
        <v>88</v>
      </c>
      <c r="H2091" s="8"/>
    </row>
    <row r="2092" spans="1:8" ht="17.149999999999999" customHeight="1" x14ac:dyDescent="0.35">
      <c r="A2092" s="1"/>
      <c r="B2092" s="24" t="s">
        <v>89</v>
      </c>
      <c r="E2092" s="45" t="str">
        <f>+'Budget Information'!$B$2</f>
        <v>Type your Community's name here</v>
      </c>
      <c r="H2092" s="23"/>
    </row>
    <row r="2093" spans="1:8" ht="17.149999999999999" customHeight="1" x14ac:dyDescent="0.25">
      <c r="A2093" s="1"/>
      <c r="D2093" s="9" t="s">
        <v>90</v>
      </c>
      <c r="E2093" s="46"/>
      <c r="G2093" s="10"/>
      <c r="H2093" s="8"/>
    </row>
    <row r="2094" spans="1:8" ht="17.149999999999999" customHeight="1" x14ac:dyDescent="0.25">
      <c r="A2094" s="18" t="s">
        <v>94</v>
      </c>
      <c r="B2094" s="11" t="s">
        <v>91</v>
      </c>
      <c r="C2094" s="11" t="s">
        <v>91</v>
      </c>
      <c r="D2094" s="11" t="s">
        <v>92</v>
      </c>
      <c r="E2094" s="47"/>
      <c r="F2094" s="11" t="s">
        <v>91</v>
      </c>
      <c r="G2094" s="11" t="s">
        <v>93</v>
      </c>
      <c r="H2094" s="12"/>
    </row>
    <row r="2095" spans="1:8" ht="17.149999999999999" customHeight="1" thickBot="1" x14ac:dyDescent="0.35">
      <c r="A2095" s="5" t="s">
        <v>76</v>
      </c>
      <c r="B2095" s="2" t="s">
        <v>77</v>
      </c>
      <c r="C2095" s="2" t="s">
        <v>78</v>
      </c>
      <c r="D2095" s="21" t="s">
        <v>79</v>
      </c>
      <c r="E2095" s="42"/>
      <c r="F2095" s="2" t="s">
        <v>80</v>
      </c>
      <c r="G2095" s="5" t="s">
        <v>81</v>
      </c>
      <c r="H2095" s="6" t="s">
        <v>82</v>
      </c>
    </row>
    <row r="2096" spans="1:8" ht="17.149999999999999" customHeight="1" thickBot="1" x14ac:dyDescent="0.35">
      <c r="A2096" s="17">
        <v>258</v>
      </c>
      <c r="B2096" s="50"/>
      <c r="C2096" s="50"/>
      <c r="D2096" s="51"/>
      <c r="E2096" s="52"/>
      <c r="F2096" s="50"/>
      <c r="G2096" s="2" t="s">
        <v>83</v>
      </c>
      <c r="H2096" s="53"/>
    </row>
    <row r="2097" spans="1:8" ht="17.149999999999999" customHeight="1" thickBot="1" x14ac:dyDescent="0.35">
      <c r="A2097" s="1" t="s">
        <v>84</v>
      </c>
      <c r="B2097" s="38"/>
      <c r="C2097" s="38"/>
      <c r="D2097" s="38"/>
      <c r="E2097" s="43"/>
      <c r="F2097" s="34"/>
      <c r="G2097" s="21" t="s">
        <v>14</v>
      </c>
      <c r="H2097" s="54"/>
    </row>
    <row r="2098" spans="1:8" ht="17.149999999999999" customHeight="1" thickBot="1" x14ac:dyDescent="0.35">
      <c r="A2098" s="1"/>
      <c r="B2098" s="38"/>
      <c r="C2098" s="38"/>
      <c r="D2098" s="38"/>
      <c r="E2098" s="43"/>
      <c r="F2098" s="34"/>
      <c r="G2098" s="21" t="s">
        <v>15</v>
      </c>
      <c r="H2098" s="54"/>
    </row>
    <row r="2099" spans="1:8" ht="17.149999999999999" customHeight="1" thickBot="1" x14ac:dyDescent="0.35">
      <c r="A2099" s="1"/>
      <c r="B2099" s="38"/>
      <c r="C2099" s="38"/>
      <c r="D2099" s="38"/>
      <c r="E2099" s="43"/>
      <c r="F2099" s="34"/>
      <c r="G2099" s="21" t="s">
        <v>16</v>
      </c>
      <c r="H2099" s="54"/>
    </row>
    <row r="2100" spans="1:8" ht="17.149999999999999" customHeight="1" thickBot="1" x14ac:dyDescent="0.35">
      <c r="A2100" s="1"/>
      <c r="B2100" s="38"/>
      <c r="C2100" s="38"/>
      <c r="D2100" s="38"/>
      <c r="E2100" s="43"/>
      <c r="F2100" s="34"/>
      <c r="G2100" s="21" t="s">
        <v>85</v>
      </c>
      <c r="H2100" s="54"/>
    </row>
    <row r="2101" spans="1:8" ht="17.149999999999999" customHeight="1" thickBot="1" x14ac:dyDescent="0.35">
      <c r="A2101" s="5"/>
      <c r="B2101" s="38"/>
      <c r="C2101" s="38"/>
      <c r="D2101" s="38"/>
      <c r="E2101" s="43"/>
      <c r="F2101" s="34"/>
      <c r="G2101" t="s">
        <v>57</v>
      </c>
      <c r="H2101" s="54"/>
    </row>
    <row r="2102" spans="1:8" ht="17.149999999999999" customHeight="1" thickBot="1" x14ac:dyDescent="0.35">
      <c r="A2102" s="1"/>
      <c r="B2102" s="39"/>
      <c r="C2102" s="39"/>
      <c r="D2102" s="39"/>
      <c r="E2102" s="44"/>
      <c r="F2102" s="37"/>
      <c r="G2102" s="30" t="s">
        <v>86</v>
      </c>
      <c r="H2102" s="28">
        <f>SUM(H2096:H2101)</f>
        <v>0</v>
      </c>
    </row>
    <row r="2103" spans="1:8" ht="17.149999999999999" customHeight="1" x14ac:dyDescent="0.25">
      <c r="A2103" s="1"/>
      <c r="B2103" s="7" t="s">
        <v>87</v>
      </c>
      <c r="H2103" s="8"/>
    </row>
    <row r="2104" spans="1:8" ht="17.149999999999999" customHeight="1" x14ac:dyDescent="0.25">
      <c r="A2104" s="1"/>
      <c r="B2104" t="s">
        <v>88</v>
      </c>
      <c r="H2104" s="8"/>
    </row>
    <row r="2105" spans="1:8" ht="17.149999999999999" customHeight="1" x14ac:dyDescent="0.35">
      <c r="A2105" s="1"/>
      <c r="B2105" s="24" t="s">
        <v>89</v>
      </c>
      <c r="E2105" s="45" t="str">
        <f>+'Budget Information'!$B$2</f>
        <v>Type your Community's name here</v>
      </c>
      <c r="H2105" s="23"/>
    </row>
    <row r="2106" spans="1:8" ht="17.149999999999999" customHeight="1" x14ac:dyDescent="0.25">
      <c r="A2106" s="1"/>
      <c r="D2106" s="9" t="s">
        <v>90</v>
      </c>
      <c r="E2106" s="46"/>
      <c r="G2106" s="10"/>
      <c r="H2106" s="8"/>
    </row>
    <row r="2107" spans="1:8" ht="17.149999999999999" customHeight="1" x14ac:dyDescent="0.25">
      <c r="A2107" s="18"/>
      <c r="B2107" s="13"/>
      <c r="C2107" s="13"/>
      <c r="D2107" s="13"/>
      <c r="E2107" s="41"/>
      <c r="F2107" s="13"/>
      <c r="G2107" s="13"/>
      <c r="H2107" s="14"/>
    </row>
    <row r="2108" spans="1:8" ht="17.149999999999999" customHeight="1" thickBot="1" x14ac:dyDescent="0.35">
      <c r="A2108" s="5" t="s">
        <v>76</v>
      </c>
      <c r="B2108" s="2" t="s">
        <v>77</v>
      </c>
      <c r="C2108" s="2" t="s">
        <v>78</v>
      </c>
      <c r="D2108" s="21" t="s">
        <v>79</v>
      </c>
      <c r="E2108" s="42"/>
      <c r="F2108" s="2" t="s">
        <v>80</v>
      </c>
      <c r="G2108" s="5" t="s">
        <v>81</v>
      </c>
      <c r="H2108" s="6" t="s">
        <v>82</v>
      </c>
    </row>
    <row r="2109" spans="1:8" ht="17.149999999999999" customHeight="1" thickBot="1" x14ac:dyDescent="0.35">
      <c r="A2109" s="17">
        <v>259</v>
      </c>
      <c r="B2109" s="50"/>
      <c r="C2109" s="50"/>
      <c r="D2109" s="51"/>
      <c r="E2109" s="52"/>
      <c r="F2109" s="50"/>
      <c r="G2109" s="2" t="s">
        <v>83</v>
      </c>
      <c r="H2109" s="53"/>
    </row>
    <row r="2110" spans="1:8" ht="17.149999999999999" customHeight="1" thickBot="1" x14ac:dyDescent="0.35">
      <c r="A2110" s="1" t="s">
        <v>84</v>
      </c>
      <c r="B2110" s="38"/>
      <c r="C2110" s="38"/>
      <c r="D2110" s="38"/>
      <c r="E2110" s="43"/>
      <c r="F2110" s="34"/>
      <c r="G2110" s="21" t="s">
        <v>14</v>
      </c>
      <c r="H2110" s="54"/>
    </row>
    <row r="2111" spans="1:8" ht="17.149999999999999" customHeight="1" thickBot="1" x14ac:dyDescent="0.35">
      <c r="A2111" s="1"/>
      <c r="B2111" s="38"/>
      <c r="C2111" s="38"/>
      <c r="D2111" s="38"/>
      <c r="E2111" s="43"/>
      <c r="F2111" s="34"/>
      <c r="G2111" s="21" t="s">
        <v>15</v>
      </c>
      <c r="H2111" s="54"/>
    </row>
    <row r="2112" spans="1:8" ht="17.149999999999999" customHeight="1" thickBot="1" x14ac:dyDescent="0.35">
      <c r="A2112" s="1"/>
      <c r="B2112" s="38"/>
      <c r="C2112" s="38"/>
      <c r="D2112" s="38"/>
      <c r="E2112" s="43"/>
      <c r="F2112" s="34"/>
      <c r="G2112" s="21" t="s">
        <v>16</v>
      </c>
      <c r="H2112" s="54"/>
    </row>
    <row r="2113" spans="1:8" ht="17.149999999999999" customHeight="1" thickBot="1" x14ac:dyDescent="0.35">
      <c r="A2113" s="1"/>
      <c r="B2113" s="38"/>
      <c r="C2113" s="38"/>
      <c r="D2113" s="38"/>
      <c r="E2113" s="43"/>
      <c r="F2113" s="34"/>
      <c r="G2113" s="21" t="s">
        <v>85</v>
      </c>
      <c r="H2113" s="54"/>
    </row>
    <row r="2114" spans="1:8" ht="17.149999999999999" customHeight="1" thickBot="1" x14ac:dyDescent="0.35">
      <c r="A2114" s="5"/>
      <c r="B2114" s="38"/>
      <c r="C2114" s="38"/>
      <c r="D2114" s="38"/>
      <c r="E2114" s="43"/>
      <c r="F2114" s="34"/>
      <c r="G2114" t="s">
        <v>57</v>
      </c>
      <c r="H2114" s="54"/>
    </row>
    <row r="2115" spans="1:8" ht="17.149999999999999" customHeight="1" thickBot="1" x14ac:dyDescent="0.35">
      <c r="A2115" s="1"/>
      <c r="B2115" s="39"/>
      <c r="C2115" s="39"/>
      <c r="D2115" s="39"/>
      <c r="E2115" s="44"/>
      <c r="F2115" s="37"/>
      <c r="G2115" s="30" t="s">
        <v>86</v>
      </c>
      <c r="H2115" s="28">
        <f>SUM(H2109:H2114)</f>
        <v>0</v>
      </c>
    </row>
    <row r="2116" spans="1:8" ht="17.149999999999999" customHeight="1" x14ac:dyDescent="0.25">
      <c r="A2116" s="1"/>
      <c r="B2116" s="7" t="s">
        <v>87</v>
      </c>
      <c r="H2116" s="8"/>
    </row>
    <row r="2117" spans="1:8" ht="17.149999999999999" customHeight="1" x14ac:dyDescent="0.25">
      <c r="A2117" s="1"/>
      <c r="B2117" t="s">
        <v>88</v>
      </c>
      <c r="H2117" s="8"/>
    </row>
    <row r="2118" spans="1:8" ht="17.149999999999999" customHeight="1" x14ac:dyDescent="0.35">
      <c r="A2118" s="1"/>
      <c r="B2118" s="24" t="s">
        <v>89</v>
      </c>
      <c r="E2118" s="45" t="str">
        <f>+'Budget Information'!$B$2</f>
        <v>Type your Community's name here</v>
      </c>
      <c r="H2118" s="23"/>
    </row>
    <row r="2119" spans="1:8" ht="17.149999999999999" customHeight="1" x14ac:dyDescent="0.25">
      <c r="A2119" s="1"/>
      <c r="D2119" s="9" t="s">
        <v>90</v>
      </c>
      <c r="E2119" s="46"/>
      <c r="G2119" s="10"/>
      <c r="H2119" s="8"/>
    </row>
    <row r="2120" spans="1:8" ht="17.149999999999999" customHeight="1" x14ac:dyDescent="0.25">
      <c r="A2120" s="16"/>
      <c r="B2120" s="13"/>
      <c r="C2120" s="13"/>
      <c r="D2120" s="19"/>
      <c r="E2120" s="48"/>
      <c r="F2120" s="13"/>
      <c r="G2120" s="20"/>
      <c r="H2120" s="15"/>
    </row>
    <row r="2121" spans="1:8" ht="17.149999999999999" customHeight="1" x14ac:dyDescent="0.25">
      <c r="A2121" s="16"/>
      <c r="B2121" s="13"/>
      <c r="C2121" s="13"/>
      <c r="D2121" s="13"/>
      <c r="E2121" s="41"/>
      <c r="F2121" s="13"/>
      <c r="G2121" s="13"/>
      <c r="H2121" s="15"/>
    </row>
    <row r="2122" spans="1:8" ht="17.149999999999999" customHeight="1" thickBot="1" x14ac:dyDescent="0.35">
      <c r="A2122" s="5" t="s">
        <v>76</v>
      </c>
      <c r="B2122" s="2" t="s">
        <v>77</v>
      </c>
      <c r="C2122" s="2" t="s">
        <v>78</v>
      </c>
      <c r="D2122" s="21" t="s">
        <v>79</v>
      </c>
      <c r="E2122" s="42"/>
      <c r="F2122" s="2" t="s">
        <v>80</v>
      </c>
      <c r="G2122" s="5" t="s">
        <v>81</v>
      </c>
      <c r="H2122" s="6" t="s">
        <v>82</v>
      </c>
    </row>
    <row r="2123" spans="1:8" ht="17.149999999999999" customHeight="1" thickBot="1" x14ac:dyDescent="0.35">
      <c r="A2123" s="17">
        <v>260</v>
      </c>
      <c r="B2123" s="50"/>
      <c r="C2123" s="50"/>
      <c r="D2123" s="51"/>
      <c r="E2123" s="52"/>
      <c r="F2123" s="50"/>
      <c r="G2123" s="2" t="s">
        <v>83</v>
      </c>
      <c r="H2123" s="53"/>
    </row>
    <row r="2124" spans="1:8" ht="17.149999999999999" customHeight="1" thickBot="1" x14ac:dyDescent="0.35">
      <c r="A2124" s="1" t="s">
        <v>84</v>
      </c>
      <c r="B2124" s="38"/>
      <c r="C2124" s="38"/>
      <c r="D2124" s="38"/>
      <c r="E2124" s="43"/>
      <c r="F2124" s="34"/>
      <c r="G2124" s="21" t="s">
        <v>14</v>
      </c>
      <c r="H2124" s="54"/>
    </row>
    <row r="2125" spans="1:8" ht="17.149999999999999" customHeight="1" thickBot="1" x14ac:dyDescent="0.35">
      <c r="A2125" s="1"/>
      <c r="B2125" s="38"/>
      <c r="C2125" s="38"/>
      <c r="D2125" s="38"/>
      <c r="E2125" s="43"/>
      <c r="F2125" s="34"/>
      <c r="G2125" s="21" t="s">
        <v>15</v>
      </c>
      <c r="H2125" s="54"/>
    </row>
    <row r="2126" spans="1:8" ht="17.149999999999999" customHeight="1" thickBot="1" x14ac:dyDescent="0.35">
      <c r="A2126" s="1"/>
      <c r="B2126" s="38"/>
      <c r="C2126" s="38"/>
      <c r="D2126" s="38"/>
      <c r="E2126" s="43"/>
      <c r="F2126" s="34"/>
      <c r="G2126" s="21" t="s">
        <v>16</v>
      </c>
      <c r="H2126" s="54"/>
    </row>
    <row r="2127" spans="1:8" ht="17.149999999999999" customHeight="1" thickBot="1" x14ac:dyDescent="0.35">
      <c r="A2127" s="1"/>
      <c r="B2127" s="38"/>
      <c r="C2127" s="38"/>
      <c r="D2127" s="38"/>
      <c r="E2127" s="43"/>
      <c r="F2127" s="34"/>
      <c r="G2127" s="21" t="s">
        <v>85</v>
      </c>
      <c r="H2127" s="54"/>
    </row>
    <row r="2128" spans="1:8" ht="17.149999999999999" customHeight="1" thickBot="1" x14ac:dyDescent="0.35">
      <c r="A2128" s="5"/>
      <c r="B2128" s="38"/>
      <c r="C2128" s="38"/>
      <c r="D2128" s="38"/>
      <c r="E2128" s="43"/>
      <c r="F2128" s="34"/>
      <c r="G2128" t="s">
        <v>57</v>
      </c>
      <c r="H2128" s="54"/>
    </row>
    <row r="2129" spans="1:8" ht="17.149999999999999" customHeight="1" thickBot="1" x14ac:dyDescent="0.35">
      <c r="A2129" s="1"/>
      <c r="B2129" s="39"/>
      <c r="C2129" s="39"/>
      <c r="D2129" s="39"/>
      <c r="E2129" s="44"/>
      <c r="F2129" s="37"/>
      <c r="G2129" s="30" t="s">
        <v>86</v>
      </c>
      <c r="H2129" s="28">
        <f>SUM(H2123:H2128)</f>
        <v>0</v>
      </c>
    </row>
    <row r="2130" spans="1:8" ht="17.149999999999999" customHeight="1" x14ac:dyDescent="0.25">
      <c r="A2130" s="1"/>
      <c r="B2130" s="7" t="s">
        <v>87</v>
      </c>
      <c r="H2130" s="8"/>
    </row>
    <row r="2131" spans="1:8" ht="17.149999999999999" customHeight="1" x14ac:dyDescent="0.25">
      <c r="A2131" s="1"/>
      <c r="B2131" t="s">
        <v>88</v>
      </c>
      <c r="H2131" s="8"/>
    </row>
    <row r="2132" spans="1:8" ht="17.149999999999999" customHeight="1" x14ac:dyDescent="0.35">
      <c r="A2132" s="1"/>
      <c r="B2132" s="24" t="s">
        <v>89</v>
      </c>
      <c r="E2132" s="45" t="str">
        <f>+'Budget Information'!$B$2</f>
        <v>Type your Community's name here</v>
      </c>
      <c r="H2132" s="23"/>
    </row>
    <row r="2133" spans="1:8" ht="17.149999999999999" customHeight="1" x14ac:dyDescent="0.25">
      <c r="A2133" s="1"/>
      <c r="D2133" s="9" t="s">
        <v>90</v>
      </c>
      <c r="E2133" s="46"/>
      <c r="G2133" s="10"/>
      <c r="H2133" s="8"/>
    </row>
    <row r="2134" spans="1:8" ht="17.149999999999999" customHeight="1" x14ac:dyDescent="0.25">
      <c r="A2134" s="16"/>
      <c r="B2134" s="11" t="s">
        <v>91</v>
      </c>
      <c r="C2134" s="11" t="s">
        <v>91</v>
      </c>
      <c r="D2134" s="11" t="s">
        <v>92</v>
      </c>
      <c r="E2134" s="47"/>
      <c r="F2134" s="11" t="s">
        <v>91</v>
      </c>
      <c r="G2134" s="11" t="s">
        <v>93</v>
      </c>
      <c r="H2134" s="12"/>
    </row>
    <row r="2135" spans="1:8" ht="17.149999999999999" customHeight="1" thickBot="1" x14ac:dyDescent="0.35">
      <c r="A2135" s="5" t="s">
        <v>76</v>
      </c>
      <c r="B2135" s="2" t="s">
        <v>77</v>
      </c>
      <c r="C2135" s="2" t="s">
        <v>78</v>
      </c>
      <c r="D2135" s="21" t="s">
        <v>79</v>
      </c>
      <c r="E2135" s="42"/>
      <c r="F2135" s="2" t="s">
        <v>80</v>
      </c>
      <c r="G2135" s="5" t="s">
        <v>81</v>
      </c>
      <c r="H2135" s="6" t="s">
        <v>82</v>
      </c>
    </row>
    <row r="2136" spans="1:8" ht="17.149999999999999" customHeight="1" thickBot="1" x14ac:dyDescent="0.35">
      <c r="A2136" s="17">
        <v>261</v>
      </c>
      <c r="B2136" s="50"/>
      <c r="C2136" s="50"/>
      <c r="D2136" s="51"/>
      <c r="E2136" s="52"/>
      <c r="F2136" s="50"/>
      <c r="G2136" s="2" t="s">
        <v>83</v>
      </c>
      <c r="H2136" s="53"/>
    </row>
    <row r="2137" spans="1:8" ht="17.149999999999999" customHeight="1" thickBot="1" x14ac:dyDescent="0.35">
      <c r="A2137" s="1" t="s">
        <v>84</v>
      </c>
      <c r="B2137" s="38"/>
      <c r="C2137" s="38"/>
      <c r="D2137" s="38"/>
      <c r="E2137" s="43"/>
      <c r="F2137" s="34"/>
      <c r="G2137" s="21" t="s">
        <v>14</v>
      </c>
      <c r="H2137" s="54"/>
    </row>
    <row r="2138" spans="1:8" ht="17.149999999999999" customHeight="1" thickBot="1" x14ac:dyDescent="0.35">
      <c r="A2138" s="1"/>
      <c r="B2138" s="38"/>
      <c r="C2138" s="38"/>
      <c r="D2138" s="38"/>
      <c r="E2138" s="43"/>
      <c r="F2138" s="34"/>
      <c r="G2138" s="21" t="s">
        <v>15</v>
      </c>
      <c r="H2138" s="54"/>
    </row>
    <row r="2139" spans="1:8" ht="17.149999999999999" customHeight="1" thickBot="1" x14ac:dyDescent="0.35">
      <c r="A2139" s="1"/>
      <c r="B2139" s="38"/>
      <c r="C2139" s="38"/>
      <c r="D2139" s="38"/>
      <c r="E2139" s="43"/>
      <c r="F2139" s="34"/>
      <c r="G2139" s="21" t="s">
        <v>16</v>
      </c>
      <c r="H2139" s="54"/>
    </row>
    <row r="2140" spans="1:8" ht="17.149999999999999" customHeight="1" thickBot="1" x14ac:dyDescent="0.35">
      <c r="A2140" s="1"/>
      <c r="B2140" s="38"/>
      <c r="C2140" s="38"/>
      <c r="D2140" s="38"/>
      <c r="E2140" s="43"/>
      <c r="F2140" s="34"/>
      <c r="G2140" s="21" t="s">
        <v>85</v>
      </c>
      <c r="H2140" s="54"/>
    </row>
    <row r="2141" spans="1:8" ht="17.149999999999999" customHeight="1" thickBot="1" x14ac:dyDescent="0.35">
      <c r="A2141" s="5"/>
      <c r="B2141" s="38"/>
      <c r="C2141" s="38"/>
      <c r="D2141" s="38"/>
      <c r="E2141" s="43"/>
      <c r="F2141" s="34"/>
      <c r="G2141" t="s">
        <v>57</v>
      </c>
      <c r="H2141" s="54"/>
    </row>
    <row r="2142" spans="1:8" ht="17.149999999999999" customHeight="1" thickBot="1" x14ac:dyDescent="0.35">
      <c r="A2142" s="1"/>
      <c r="B2142" s="39"/>
      <c r="C2142" s="39"/>
      <c r="D2142" s="39"/>
      <c r="E2142" s="44"/>
      <c r="F2142" s="37"/>
      <c r="G2142" s="30" t="s">
        <v>86</v>
      </c>
      <c r="H2142" s="28">
        <f>SUM(H2136:H2141)</f>
        <v>0</v>
      </c>
    </row>
    <row r="2143" spans="1:8" ht="17.149999999999999" customHeight="1" x14ac:dyDescent="0.25">
      <c r="A2143" s="1"/>
      <c r="B2143" s="7" t="s">
        <v>87</v>
      </c>
      <c r="H2143" s="8"/>
    </row>
    <row r="2144" spans="1:8" ht="17.149999999999999" customHeight="1" x14ac:dyDescent="0.25">
      <c r="A2144" s="1"/>
      <c r="B2144" t="s">
        <v>88</v>
      </c>
      <c r="H2144" s="8"/>
    </row>
    <row r="2145" spans="1:8" ht="17.149999999999999" customHeight="1" x14ac:dyDescent="0.35">
      <c r="A2145" s="1"/>
      <c r="B2145" s="24" t="s">
        <v>89</v>
      </c>
      <c r="E2145" s="45" t="str">
        <f>+'Budget Information'!$B$2</f>
        <v>Type your Community's name here</v>
      </c>
      <c r="H2145" s="23"/>
    </row>
    <row r="2146" spans="1:8" ht="17.149999999999999" customHeight="1" x14ac:dyDescent="0.25">
      <c r="A2146" s="1"/>
      <c r="D2146" s="9" t="s">
        <v>90</v>
      </c>
      <c r="E2146" s="46"/>
      <c r="G2146" s="10"/>
      <c r="H2146" s="8"/>
    </row>
    <row r="2147" spans="1:8" ht="17.149999999999999" customHeight="1" x14ac:dyDescent="0.25">
      <c r="A2147" s="18" t="s">
        <v>94</v>
      </c>
      <c r="B2147" s="13"/>
      <c r="C2147" s="13"/>
      <c r="D2147" s="13"/>
      <c r="E2147" s="41"/>
      <c r="F2147" s="13"/>
      <c r="G2147" s="13"/>
      <c r="H2147" s="14"/>
    </row>
    <row r="2148" spans="1:8" ht="17.149999999999999" customHeight="1" thickBot="1" x14ac:dyDescent="0.35">
      <c r="A2148" s="5" t="s">
        <v>76</v>
      </c>
      <c r="B2148" s="2" t="s">
        <v>77</v>
      </c>
      <c r="C2148" s="2" t="s">
        <v>78</v>
      </c>
      <c r="D2148" s="21" t="s">
        <v>79</v>
      </c>
      <c r="E2148" s="42"/>
      <c r="F2148" s="2" t="s">
        <v>80</v>
      </c>
      <c r="G2148" s="5" t="s">
        <v>81</v>
      </c>
      <c r="H2148" s="6" t="s">
        <v>82</v>
      </c>
    </row>
    <row r="2149" spans="1:8" ht="17.149999999999999" customHeight="1" thickBot="1" x14ac:dyDescent="0.35">
      <c r="A2149" s="17">
        <v>262</v>
      </c>
      <c r="B2149" s="50"/>
      <c r="C2149" s="50"/>
      <c r="D2149" s="51"/>
      <c r="E2149" s="52"/>
      <c r="F2149" s="50"/>
      <c r="G2149" s="2" t="s">
        <v>83</v>
      </c>
      <c r="H2149" s="53"/>
    </row>
    <row r="2150" spans="1:8" ht="17.149999999999999" customHeight="1" thickBot="1" x14ac:dyDescent="0.35">
      <c r="A2150" s="1" t="s">
        <v>84</v>
      </c>
      <c r="B2150" s="38"/>
      <c r="C2150" s="38"/>
      <c r="D2150" s="38"/>
      <c r="E2150" s="43"/>
      <c r="F2150" s="34"/>
      <c r="G2150" s="21" t="s">
        <v>14</v>
      </c>
      <c r="H2150" s="54"/>
    </row>
    <row r="2151" spans="1:8" ht="17.149999999999999" customHeight="1" thickBot="1" x14ac:dyDescent="0.35">
      <c r="A2151" s="1"/>
      <c r="B2151" s="38"/>
      <c r="C2151" s="38"/>
      <c r="D2151" s="38"/>
      <c r="E2151" s="43"/>
      <c r="F2151" s="34"/>
      <c r="G2151" s="21" t="s">
        <v>15</v>
      </c>
      <c r="H2151" s="54"/>
    </row>
    <row r="2152" spans="1:8" ht="17.149999999999999" customHeight="1" thickBot="1" x14ac:dyDescent="0.35">
      <c r="A2152" s="1"/>
      <c r="B2152" s="38"/>
      <c r="C2152" s="38"/>
      <c r="D2152" s="38"/>
      <c r="E2152" s="43"/>
      <c r="F2152" s="34"/>
      <c r="G2152" s="21" t="s">
        <v>16</v>
      </c>
      <c r="H2152" s="54"/>
    </row>
    <row r="2153" spans="1:8" ht="17.149999999999999" customHeight="1" thickBot="1" x14ac:dyDescent="0.35">
      <c r="A2153" s="1"/>
      <c r="B2153" s="38"/>
      <c r="C2153" s="38"/>
      <c r="D2153" s="38"/>
      <c r="E2153" s="43"/>
      <c r="F2153" s="34"/>
      <c r="G2153" s="21" t="s">
        <v>85</v>
      </c>
      <c r="H2153" s="54"/>
    </row>
    <row r="2154" spans="1:8" ht="17.149999999999999" customHeight="1" thickBot="1" x14ac:dyDescent="0.35">
      <c r="A2154" s="5"/>
      <c r="B2154" s="38"/>
      <c r="C2154" s="38"/>
      <c r="D2154" s="38"/>
      <c r="E2154" s="43"/>
      <c r="F2154" s="34"/>
      <c r="G2154" t="s">
        <v>57</v>
      </c>
      <c r="H2154" s="54"/>
    </row>
    <row r="2155" spans="1:8" ht="17.149999999999999" customHeight="1" thickBot="1" x14ac:dyDescent="0.35">
      <c r="A2155" s="1"/>
      <c r="B2155" s="39"/>
      <c r="C2155" s="39"/>
      <c r="D2155" s="39"/>
      <c r="E2155" s="44"/>
      <c r="F2155" s="37"/>
      <c r="G2155" s="30" t="s">
        <v>86</v>
      </c>
      <c r="H2155" s="28">
        <f>SUM(H2149:H2154)</f>
        <v>0</v>
      </c>
    </row>
    <row r="2156" spans="1:8" ht="17.149999999999999" customHeight="1" x14ac:dyDescent="0.25">
      <c r="A2156" s="1"/>
      <c r="B2156" s="7" t="s">
        <v>87</v>
      </c>
      <c r="H2156" s="8"/>
    </row>
    <row r="2157" spans="1:8" ht="17.149999999999999" customHeight="1" x14ac:dyDescent="0.25">
      <c r="A2157" s="1"/>
      <c r="B2157" t="s">
        <v>88</v>
      </c>
      <c r="H2157" s="8"/>
    </row>
    <row r="2158" spans="1:8" ht="17.149999999999999" customHeight="1" x14ac:dyDescent="0.35">
      <c r="A2158" s="1"/>
      <c r="B2158" s="24" t="s">
        <v>89</v>
      </c>
      <c r="E2158" s="45" t="str">
        <f>+'Budget Information'!$B$2</f>
        <v>Type your Community's name here</v>
      </c>
      <c r="H2158" s="23"/>
    </row>
    <row r="2159" spans="1:8" ht="17.149999999999999" customHeight="1" x14ac:dyDescent="0.25">
      <c r="A2159" s="1"/>
      <c r="D2159" s="9" t="s">
        <v>90</v>
      </c>
      <c r="E2159" s="46"/>
      <c r="G2159" s="10"/>
      <c r="H2159" s="8"/>
    </row>
    <row r="2160" spans="1:8" ht="17.149999999999999" customHeight="1" x14ac:dyDescent="0.25">
      <c r="A2160" s="16"/>
      <c r="B2160" s="13"/>
      <c r="C2160" s="13"/>
      <c r="D2160" s="19"/>
      <c r="E2160" s="48"/>
      <c r="F2160" s="13"/>
      <c r="G2160" s="20"/>
      <c r="H2160" s="15"/>
    </row>
    <row r="2161" spans="1:8" ht="17.149999999999999" customHeight="1" x14ac:dyDescent="0.25">
      <c r="A2161" s="18"/>
      <c r="B2161" s="13"/>
      <c r="C2161" s="13"/>
      <c r="D2161" s="13"/>
      <c r="E2161" s="41"/>
      <c r="F2161" s="13"/>
      <c r="G2161" s="13"/>
      <c r="H2161" s="15"/>
    </row>
    <row r="2162" spans="1:8" ht="17.149999999999999" customHeight="1" thickBot="1" x14ac:dyDescent="0.35">
      <c r="A2162" s="5" t="s">
        <v>76</v>
      </c>
      <c r="B2162" s="2" t="s">
        <v>77</v>
      </c>
      <c r="C2162" s="2" t="s">
        <v>78</v>
      </c>
      <c r="D2162" s="21" t="s">
        <v>79</v>
      </c>
      <c r="E2162" s="42"/>
      <c r="F2162" s="2" t="s">
        <v>80</v>
      </c>
      <c r="G2162" s="5" t="s">
        <v>81</v>
      </c>
      <c r="H2162" s="6" t="s">
        <v>82</v>
      </c>
    </row>
    <row r="2163" spans="1:8" ht="17.149999999999999" customHeight="1" thickBot="1" x14ac:dyDescent="0.35">
      <c r="A2163" s="17">
        <v>263</v>
      </c>
      <c r="B2163" s="50"/>
      <c r="C2163" s="50"/>
      <c r="D2163" s="51"/>
      <c r="E2163" s="52"/>
      <c r="F2163" s="50"/>
      <c r="G2163" s="2" t="s">
        <v>83</v>
      </c>
      <c r="H2163" s="53"/>
    </row>
    <row r="2164" spans="1:8" ht="17.149999999999999" customHeight="1" thickBot="1" x14ac:dyDescent="0.35">
      <c r="A2164" s="1" t="s">
        <v>84</v>
      </c>
      <c r="B2164" s="38"/>
      <c r="C2164" s="38"/>
      <c r="D2164" s="38"/>
      <c r="E2164" s="43"/>
      <c r="F2164" s="34"/>
      <c r="G2164" s="21" t="s">
        <v>14</v>
      </c>
      <c r="H2164" s="54"/>
    </row>
    <row r="2165" spans="1:8" ht="17.149999999999999" customHeight="1" thickBot="1" x14ac:dyDescent="0.35">
      <c r="A2165" s="1"/>
      <c r="B2165" s="38"/>
      <c r="C2165" s="38"/>
      <c r="D2165" s="38"/>
      <c r="E2165" s="43"/>
      <c r="F2165" s="34"/>
      <c r="G2165" s="21" t="s">
        <v>15</v>
      </c>
      <c r="H2165" s="54"/>
    </row>
    <row r="2166" spans="1:8" ht="17.149999999999999" customHeight="1" thickBot="1" x14ac:dyDescent="0.35">
      <c r="A2166" s="1"/>
      <c r="B2166" s="38"/>
      <c r="C2166" s="38"/>
      <c r="D2166" s="38"/>
      <c r="E2166" s="43"/>
      <c r="F2166" s="34"/>
      <c r="G2166" s="21" t="s">
        <v>16</v>
      </c>
      <c r="H2166" s="54"/>
    </row>
    <row r="2167" spans="1:8" ht="17.149999999999999" customHeight="1" thickBot="1" x14ac:dyDescent="0.35">
      <c r="A2167" s="1"/>
      <c r="B2167" s="38"/>
      <c r="C2167" s="38"/>
      <c r="D2167" s="38"/>
      <c r="E2167" s="43"/>
      <c r="F2167" s="34"/>
      <c r="G2167" s="21" t="s">
        <v>85</v>
      </c>
      <c r="H2167" s="54"/>
    </row>
    <row r="2168" spans="1:8" ht="17.149999999999999" customHeight="1" thickBot="1" x14ac:dyDescent="0.35">
      <c r="A2168" s="5"/>
      <c r="B2168" s="38"/>
      <c r="C2168" s="38"/>
      <c r="D2168" s="38"/>
      <c r="E2168" s="43"/>
      <c r="F2168" s="34"/>
      <c r="G2168" t="s">
        <v>57</v>
      </c>
      <c r="H2168" s="54"/>
    </row>
    <row r="2169" spans="1:8" ht="17.149999999999999" customHeight="1" thickBot="1" x14ac:dyDescent="0.35">
      <c r="A2169" s="1"/>
      <c r="B2169" s="39"/>
      <c r="C2169" s="39"/>
      <c r="D2169" s="39"/>
      <c r="E2169" s="44"/>
      <c r="F2169" s="37"/>
      <c r="G2169" s="30" t="s">
        <v>86</v>
      </c>
      <c r="H2169" s="28">
        <f>SUM(H2163:H2168)</f>
        <v>0</v>
      </c>
    </row>
    <row r="2170" spans="1:8" ht="17.149999999999999" customHeight="1" x14ac:dyDescent="0.25">
      <c r="A2170" s="1"/>
      <c r="B2170" s="7" t="s">
        <v>87</v>
      </c>
      <c r="H2170" s="8"/>
    </row>
    <row r="2171" spans="1:8" ht="17.149999999999999" customHeight="1" x14ac:dyDescent="0.25">
      <c r="A2171" s="1"/>
      <c r="B2171" t="s">
        <v>88</v>
      </c>
      <c r="H2171" s="8"/>
    </row>
    <row r="2172" spans="1:8" ht="17.149999999999999" customHeight="1" x14ac:dyDescent="0.35">
      <c r="A2172" s="1"/>
      <c r="B2172" s="24" t="s">
        <v>89</v>
      </c>
      <c r="E2172" s="45" t="str">
        <f>+'Budget Information'!$B$2</f>
        <v>Type your Community's name here</v>
      </c>
      <c r="H2172" s="23"/>
    </row>
    <row r="2173" spans="1:8" ht="17.149999999999999" customHeight="1" x14ac:dyDescent="0.25">
      <c r="A2173" s="1"/>
      <c r="D2173" s="9" t="s">
        <v>90</v>
      </c>
      <c r="E2173" s="46"/>
      <c r="G2173" s="10"/>
      <c r="H2173" s="8"/>
    </row>
    <row r="2174" spans="1:8" ht="17.149999999999999" customHeight="1" x14ac:dyDescent="0.25">
      <c r="A2174" s="16"/>
      <c r="B2174" s="11" t="s">
        <v>91</v>
      </c>
      <c r="C2174" s="11" t="s">
        <v>91</v>
      </c>
      <c r="D2174" s="11" t="s">
        <v>92</v>
      </c>
      <c r="E2174" s="47"/>
      <c r="F2174" s="11" t="s">
        <v>91</v>
      </c>
      <c r="G2174" s="11" t="s">
        <v>93</v>
      </c>
      <c r="H2174" s="12"/>
    </row>
    <row r="2175" spans="1:8" ht="17.149999999999999" customHeight="1" thickBot="1" x14ac:dyDescent="0.35">
      <c r="A2175" s="5" t="s">
        <v>76</v>
      </c>
      <c r="B2175" s="2" t="s">
        <v>77</v>
      </c>
      <c r="C2175" s="2" t="s">
        <v>78</v>
      </c>
      <c r="D2175" s="21" t="s">
        <v>79</v>
      </c>
      <c r="E2175" s="42"/>
      <c r="F2175" s="2" t="s">
        <v>80</v>
      </c>
      <c r="G2175" s="5" t="s">
        <v>81</v>
      </c>
      <c r="H2175" s="6" t="s">
        <v>82</v>
      </c>
    </row>
    <row r="2176" spans="1:8" ht="17.149999999999999" customHeight="1" thickBot="1" x14ac:dyDescent="0.35">
      <c r="A2176" s="17">
        <v>264</v>
      </c>
      <c r="B2176" s="50"/>
      <c r="C2176" s="50"/>
      <c r="D2176" s="51"/>
      <c r="E2176" s="52"/>
      <c r="F2176" s="50"/>
      <c r="G2176" s="2" t="s">
        <v>83</v>
      </c>
      <c r="H2176" s="53"/>
    </row>
    <row r="2177" spans="1:8" ht="17.149999999999999" customHeight="1" thickBot="1" x14ac:dyDescent="0.35">
      <c r="A2177" s="1" t="s">
        <v>84</v>
      </c>
      <c r="B2177" s="38"/>
      <c r="C2177" s="38"/>
      <c r="D2177" s="38"/>
      <c r="E2177" s="43"/>
      <c r="F2177" s="34"/>
      <c r="G2177" s="21" t="s">
        <v>14</v>
      </c>
      <c r="H2177" s="54"/>
    </row>
    <row r="2178" spans="1:8" ht="17.149999999999999" customHeight="1" thickBot="1" x14ac:dyDescent="0.35">
      <c r="A2178" s="1"/>
      <c r="B2178" s="38"/>
      <c r="C2178" s="38"/>
      <c r="D2178" s="38"/>
      <c r="E2178" s="43"/>
      <c r="F2178" s="34"/>
      <c r="G2178" s="21" t="s">
        <v>15</v>
      </c>
      <c r="H2178" s="54"/>
    </row>
    <row r="2179" spans="1:8" ht="17.149999999999999" customHeight="1" thickBot="1" x14ac:dyDescent="0.35">
      <c r="A2179" s="1"/>
      <c r="B2179" s="38"/>
      <c r="C2179" s="38"/>
      <c r="D2179" s="38"/>
      <c r="E2179" s="43"/>
      <c r="F2179" s="34"/>
      <c r="G2179" s="21" t="s">
        <v>16</v>
      </c>
      <c r="H2179" s="54"/>
    </row>
    <row r="2180" spans="1:8" ht="17.149999999999999" customHeight="1" thickBot="1" x14ac:dyDescent="0.35">
      <c r="A2180" s="1"/>
      <c r="B2180" s="38"/>
      <c r="C2180" s="38"/>
      <c r="D2180" s="38"/>
      <c r="E2180" s="43"/>
      <c r="F2180" s="34"/>
      <c r="G2180" s="21" t="s">
        <v>85</v>
      </c>
      <c r="H2180" s="54"/>
    </row>
    <row r="2181" spans="1:8" ht="17.149999999999999" customHeight="1" thickBot="1" x14ac:dyDescent="0.35">
      <c r="A2181" s="5"/>
      <c r="B2181" s="38"/>
      <c r="C2181" s="38"/>
      <c r="D2181" s="38"/>
      <c r="E2181" s="43"/>
      <c r="F2181" s="34"/>
      <c r="G2181" t="s">
        <v>57</v>
      </c>
      <c r="H2181" s="54"/>
    </row>
    <row r="2182" spans="1:8" ht="17.149999999999999" customHeight="1" thickBot="1" x14ac:dyDescent="0.35">
      <c r="A2182" s="1"/>
      <c r="B2182" s="39"/>
      <c r="C2182" s="39"/>
      <c r="D2182" s="39"/>
      <c r="E2182" s="44"/>
      <c r="F2182" s="37"/>
      <c r="G2182" s="30" t="s">
        <v>86</v>
      </c>
      <c r="H2182" s="28">
        <f>SUM(H2176:H2181)</f>
        <v>0</v>
      </c>
    </row>
    <row r="2183" spans="1:8" ht="17.149999999999999" customHeight="1" x14ac:dyDescent="0.25">
      <c r="A2183" s="1"/>
      <c r="B2183" s="7" t="s">
        <v>87</v>
      </c>
      <c r="H2183" s="8"/>
    </row>
    <row r="2184" spans="1:8" ht="17.149999999999999" customHeight="1" x14ac:dyDescent="0.25">
      <c r="A2184" s="1"/>
      <c r="B2184" t="s">
        <v>88</v>
      </c>
      <c r="H2184" s="8"/>
    </row>
    <row r="2185" spans="1:8" ht="17.149999999999999" customHeight="1" x14ac:dyDescent="0.35">
      <c r="A2185" s="1"/>
      <c r="B2185" s="24" t="s">
        <v>89</v>
      </c>
      <c r="E2185" s="45" t="str">
        <f>+'Budget Information'!$B$2</f>
        <v>Type your Community's name here</v>
      </c>
      <c r="H2185" s="23"/>
    </row>
    <row r="2186" spans="1:8" ht="17.149999999999999" customHeight="1" x14ac:dyDescent="0.25">
      <c r="A2186" s="1"/>
      <c r="D2186" s="9" t="s">
        <v>90</v>
      </c>
      <c r="E2186" s="46"/>
      <c r="G2186" s="10"/>
      <c r="H2186" s="8"/>
    </row>
    <row r="2187" spans="1:8" ht="17.149999999999999" customHeight="1" x14ac:dyDescent="0.25">
      <c r="A2187" s="16"/>
      <c r="B2187" s="13"/>
      <c r="C2187" s="13"/>
      <c r="D2187" s="13"/>
      <c r="E2187" s="41"/>
      <c r="F2187" s="13"/>
      <c r="G2187" s="13"/>
      <c r="H2187" s="14"/>
    </row>
    <row r="2188" spans="1:8" ht="17.149999999999999" customHeight="1" thickBot="1" x14ac:dyDescent="0.35">
      <c r="A2188" s="5" t="s">
        <v>76</v>
      </c>
      <c r="B2188" s="2" t="s">
        <v>77</v>
      </c>
      <c r="C2188" s="2" t="s">
        <v>78</v>
      </c>
      <c r="D2188" s="21" t="s">
        <v>79</v>
      </c>
      <c r="E2188" s="42"/>
      <c r="F2188" s="2" t="s">
        <v>80</v>
      </c>
      <c r="G2188" s="5" t="s">
        <v>81</v>
      </c>
      <c r="H2188" s="6" t="s">
        <v>82</v>
      </c>
    </row>
    <row r="2189" spans="1:8" ht="17.149999999999999" customHeight="1" thickBot="1" x14ac:dyDescent="0.35">
      <c r="A2189" s="17">
        <v>265</v>
      </c>
      <c r="B2189" s="50"/>
      <c r="C2189" s="50"/>
      <c r="D2189" s="51"/>
      <c r="E2189" s="52"/>
      <c r="F2189" s="50"/>
      <c r="G2189" s="2" t="s">
        <v>83</v>
      </c>
      <c r="H2189" s="53"/>
    </row>
    <row r="2190" spans="1:8" ht="17.149999999999999" customHeight="1" thickBot="1" x14ac:dyDescent="0.35">
      <c r="A2190" s="1" t="s">
        <v>84</v>
      </c>
      <c r="B2190" s="38"/>
      <c r="C2190" s="38"/>
      <c r="D2190" s="38"/>
      <c r="E2190" s="43"/>
      <c r="F2190" s="34"/>
      <c r="G2190" s="21" t="s">
        <v>14</v>
      </c>
      <c r="H2190" s="54"/>
    </row>
    <row r="2191" spans="1:8" ht="17.149999999999999" customHeight="1" thickBot="1" x14ac:dyDescent="0.35">
      <c r="A2191" s="1"/>
      <c r="B2191" s="38"/>
      <c r="C2191" s="38"/>
      <c r="D2191" s="38"/>
      <c r="E2191" s="43"/>
      <c r="F2191" s="34"/>
      <c r="G2191" s="21" t="s">
        <v>15</v>
      </c>
      <c r="H2191" s="54"/>
    </row>
    <row r="2192" spans="1:8" ht="17.149999999999999" customHeight="1" thickBot="1" x14ac:dyDescent="0.35">
      <c r="A2192" s="1"/>
      <c r="B2192" s="38"/>
      <c r="C2192" s="38"/>
      <c r="D2192" s="38"/>
      <c r="E2192" s="43"/>
      <c r="F2192" s="34"/>
      <c r="G2192" s="21" t="s">
        <v>16</v>
      </c>
      <c r="H2192" s="54"/>
    </row>
    <row r="2193" spans="1:8" ht="17.149999999999999" customHeight="1" thickBot="1" x14ac:dyDescent="0.35">
      <c r="A2193" s="1"/>
      <c r="B2193" s="38"/>
      <c r="C2193" s="38"/>
      <c r="D2193" s="38"/>
      <c r="E2193" s="43"/>
      <c r="F2193" s="34"/>
      <c r="G2193" s="21" t="s">
        <v>85</v>
      </c>
      <c r="H2193" s="54"/>
    </row>
    <row r="2194" spans="1:8" ht="17.149999999999999" customHeight="1" thickBot="1" x14ac:dyDescent="0.35">
      <c r="A2194" s="5"/>
      <c r="B2194" s="38"/>
      <c r="C2194" s="38"/>
      <c r="D2194" s="38"/>
      <c r="E2194" s="43"/>
      <c r="F2194" s="34"/>
      <c r="G2194" t="s">
        <v>57</v>
      </c>
      <c r="H2194" s="54"/>
    </row>
    <row r="2195" spans="1:8" ht="17.149999999999999" customHeight="1" thickBot="1" x14ac:dyDescent="0.35">
      <c r="A2195" s="1"/>
      <c r="B2195" s="39"/>
      <c r="C2195" s="39"/>
      <c r="D2195" s="39"/>
      <c r="E2195" s="44"/>
      <c r="F2195" s="37"/>
      <c r="G2195" s="30" t="s">
        <v>86</v>
      </c>
      <c r="H2195" s="28">
        <f>SUM(H2189:H2194)</f>
        <v>0</v>
      </c>
    </row>
    <row r="2196" spans="1:8" ht="17.149999999999999" customHeight="1" x14ac:dyDescent="0.25">
      <c r="A2196" s="1"/>
      <c r="B2196" s="7" t="s">
        <v>87</v>
      </c>
      <c r="H2196" s="8"/>
    </row>
    <row r="2197" spans="1:8" ht="17.149999999999999" customHeight="1" x14ac:dyDescent="0.25">
      <c r="A2197" s="1"/>
      <c r="B2197" t="s">
        <v>88</v>
      </c>
      <c r="H2197" s="8"/>
    </row>
    <row r="2198" spans="1:8" ht="17.149999999999999" customHeight="1" x14ac:dyDescent="0.35">
      <c r="A2198" s="1"/>
      <c r="B2198" s="24" t="s">
        <v>89</v>
      </c>
      <c r="E2198" s="45" t="str">
        <f>+'Budget Information'!$B$2</f>
        <v>Type your Community's name here</v>
      </c>
      <c r="H2198" s="23"/>
    </row>
    <row r="2199" spans="1:8" ht="17.149999999999999" customHeight="1" x14ac:dyDescent="0.25">
      <c r="A2199" s="1"/>
      <c r="D2199" s="9" t="s">
        <v>90</v>
      </c>
      <c r="E2199" s="46"/>
      <c r="G2199" s="10"/>
      <c r="H2199" s="8"/>
    </row>
    <row r="2200" spans="1:8" ht="17.149999999999999" customHeight="1" x14ac:dyDescent="0.25">
      <c r="A2200" s="16"/>
      <c r="B2200" s="13"/>
      <c r="C2200" s="13"/>
      <c r="D2200" s="19"/>
      <c r="E2200" s="48"/>
      <c r="F2200" s="13"/>
      <c r="G2200" s="20"/>
      <c r="H2200" s="15"/>
    </row>
    <row r="2201" spans="1:8" ht="17.149999999999999" customHeight="1" x14ac:dyDescent="0.25">
      <c r="A2201" s="18" t="s">
        <v>94</v>
      </c>
      <c r="B2201" s="13"/>
      <c r="C2201" s="13"/>
      <c r="D2201" s="13"/>
      <c r="E2201" s="41"/>
      <c r="F2201" s="13"/>
      <c r="G2201" s="13"/>
      <c r="H2201" s="15"/>
    </row>
    <row r="2202" spans="1:8" ht="17.149999999999999" customHeight="1" thickBot="1" x14ac:dyDescent="0.35">
      <c r="A2202" s="5" t="s">
        <v>76</v>
      </c>
      <c r="B2202" s="2" t="s">
        <v>77</v>
      </c>
      <c r="C2202" s="2" t="s">
        <v>78</v>
      </c>
      <c r="D2202" s="21" t="s">
        <v>79</v>
      </c>
      <c r="E2202" s="42"/>
      <c r="F2202" s="2" t="s">
        <v>80</v>
      </c>
      <c r="G2202" s="5" t="s">
        <v>81</v>
      </c>
      <c r="H2202" s="6" t="s">
        <v>82</v>
      </c>
    </row>
    <row r="2203" spans="1:8" ht="17.149999999999999" customHeight="1" thickBot="1" x14ac:dyDescent="0.35">
      <c r="A2203" s="17">
        <v>266</v>
      </c>
      <c r="B2203" s="50"/>
      <c r="C2203" s="50"/>
      <c r="D2203" s="51"/>
      <c r="E2203" s="52"/>
      <c r="F2203" s="50"/>
      <c r="G2203" s="2" t="s">
        <v>83</v>
      </c>
      <c r="H2203" s="53"/>
    </row>
    <row r="2204" spans="1:8" ht="17.149999999999999" customHeight="1" thickBot="1" x14ac:dyDescent="0.35">
      <c r="A2204" s="1" t="s">
        <v>84</v>
      </c>
      <c r="B2204" s="38"/>
      <c r="C2204" s="38"/>
      <c r="D2204" s="38"/>
      <c r="E2204" s="43"/>
      <c r="F2204" s="34"/>
      <c r="G2204" s="21" t="s">
        <v>14</v>
      </c>
      <c r="H2204" s="54"/>
    </row>
    <row r="2205" spans="1:8" ht="17.149999999999999" customHeight="1" thickBot="1" x14ac:dyDescent="0.35">
      <c r="A2205" s="1"/>
      <c r="B2205" s="38"/>
      <c r="C2205" s="38"/>
      <c r="D2205" s="38"/>
      <c r="E2205" s="43"/>
      <c r="F2205" s="34"/>
      <c r="G2205" s="21" t="s">
        <v>15</v>
      </c>
      <c r="H2205" s="54"/>
    </row>
    <row r="2206" spans="1:8" ht="17.149999999999999" customHeight="1" thickBot="1" x14ac:dyDescent="0.35">
      <c r="A2206" s="1"/>
      <c r="B2206" s="38"/>
      <c r="C2206" s="38"/>
      <c r="D2206" s="38"/>
      <c r="E2206" s="43"/>
      <c r="F2206" s="34"/>
      <c r="G2206" s="21" t="s">
        <v>16</v>
      </c>
      <c r="H2206" s="54"/>
    </row>
    <row r="2207" spans="1:8" ht="17.149999999999999" customHeight="1" thickBot="1" x14ac:dyDescent="0.35">
      <c r="A2207" s="1"/>
      <c r="B2207" s="38"/>
      <c r="C2207" s="38"/>
      <c r="D2207" s="38"/>
      <c r="E2207" s="43"/>
      <c r="F2207" s="34"/>
      <c r="G2207" s="21" t="s">
        <v>85</v>
      </c>
      <c r="H2207" s="54"/>
    </row>
    <row r="2208" spans="1:8" ht="17.149999999999999" customHeight="1" thickBot="1" x14ac:dyDescent="0.35">
      <c r="A2208" s="5"/>
      <c r="B2208" s="38"/>
      <c r="C2208" s="38"/>
      <c r="D2208" s="38"/>
      <c r="E2208" s="43"/>
      <c r="F2208" s="34"/>
      <c r="G2208" t="s">
        <v>57</v>
      </c>
      <c r="H2208" s="54"/>
    </row>
    <row r="2209" spans="1:8" ht="17.149999999999999" customHeight="1" thickBot="1" x14ac:dyDescent="0.35">
      <c r="A2209" s="1"/>
      <c r="B2209" s="39"/>
      <c r="C2209" s="39"/>
      <c r="D2209" s="39"/>
      <c r="E2209" s="44"/>
      <c r="F2209" s="37"/>
      <c r="G2209" s="30" t="s">
        <v>86</v>
      </c>
      <c r="H2209" s="28">
        <f>SUM(H2203:H2208)</f>
        <v>0</v>
      </c>
    </row>
    <row r="2210" spans="1:8" ht="17.149999999999999" customHeight="1" x14ac:dyDescent="0.25">
      <c r="A2210" s="1"/>
      <c r="B2210" s="7" t="s">
        <v>87</v>
      </c>
      <c r="H2210" s="8"/>
    </row>
    <row r="2211" spans="1:8" ht="17.149999999999999" customHeight="1" x14ac:dyDescent="0.25">
      <c r="A2211" s="1"/>
      <c r="B2211" t="s">
        <v>88</v>
      </c>
      <c r="H2211" s="8"/>
    </row>
    <row r="2212" spans="1:8" ht="17.149999999999999" customHeight="1" x14ac:dyDescent="0.35">
      <c r="A2212" s="1"/>
      <c r="B2212" s="24" t="s">
        <v>89</v>
      </c>
      <c r="E2212" s="45" t="str">
        <f>+'Budget Information'!$B$2</f>
        <v>Type your Community's name here</v>
      </c>
      <c r="H2212" s="23"/>
    </row>
    <row r="2213" spans="1:8" ht="17.149999999999999" customHeight="1" x14ac:dyDescent="0.25">
      <c r="A2213" s="1"/>
      <c r="D2213" s="9" t="s">
        <v>90</v>
      </c>
      <c r="E2213" s="46"/>
      <c r="G2213" s="10"/>
      <c r="H2213" s="8"/>
    </row>
    <row r="2214" spans="1:8" ht="17.149999999999999" customHeight="1" x14ac:dyDescent="0.25">
      <c r="A2214" s="18"/>
      <c r="B2214" s="11" t="s">
        <v>91</v>
      </c>
      <c r="C2214" s="11" t="s">
        <v>91</v>
      </c>
      <c r="D2214" s="11" t="s">
        <v>92</v>
      </c>
      <c r="E2214" s="47"/>
      <c r="F2214" s="11" t="s">
        <v>91</v>
      </c>
      <c r="G2214" s="11" t="s">
        <v>93</v>
      </c>
      <c r="H2214" s="12"/>
    </row>
    <row r="2215" spans="1:8" ht="17.149999999999999" customHeight="1" thickBot="1" x14ac:dyDescent="0.35">
      <c r="A2215" s="5" t="s">
        <v>76</v>
      </c>
      <c r="B2215" s="2" t="s">
        <v>77</v>
      </c>
      <c r="C2215" s="2" t="s">
        <v>78</v>
      </c>
      <c r="D2215" s="21" t="s">
        <v>79</v>
      </c>
      <c r="E2215" s="42"/>
      <c r="F2215" s="2" t="s">
        <v>80</v>
      </c>
      <c r="G2215" s="5" t="s">
        <v>81</v>
      </c>
      <c r="H2215" s="6" t="s">
        <v>82</v>
      </c>
    </row>
    <row r="2216" spans="1:8" ht="17.149999999999999" customHeight="1" thickBot="1" x14ac:dyDescent="0.35">
      <c r="A2216" s="17">
        <v>267</v>
      </c>
      <c r="B2216" s="50"/>
      <c r="C2216" s="50"/>
      <c r="D2216" s="51"/>
      <c r="E2216" s="52"/>
      <c r="F2216" s="50"/>
      <c r="G2216" s="2" t="s">
        <v>83</v>
      </c>
      <c r="H2216" s="53"/>
    </row>
    <row r="2217" spans="1:8" ht="17.149999999999999" customHeight="1" thickBot="1" x14ac:dyDescent="0.35">
      <c r="A2217" s="1" t="s">
        <v>84</v>
      </c>
      <c r="B2217" s="38"/>
      <c r="C2217" s="38"/>
      <c r="D2217" s="38"/>
      <c r="E2217" s="43"/>
      <c r="F2217" s="34"/>
      <c r="G2217" s="21" t="s">
        <v>14</v>
      </c>
      <c r="H2217" s="54"/>
    </row>
    <row r="2218" spans="1:8" ht="17.149999999999999" customHeight="1" thickBot="1" x14ac:dyDescent="0.35">
      <c r="A2218" s="1"/>
      <c r="B2218" s="38"/>
      <c r="C2218" s="38"/>
      <c r="D2218" s="38"/>
      <c r="E2218" s="43"/>
      <c r="F2218" s="34"/>
      <c r="G2218" s="21" t="s">
        <v>15</v>
      </c>
      <c r="H2218" s="54"/>
    </row>
    <row r="2219" spans="1:8" ht="17.149999999999999" customHeight="1" thickBot="1" x14ac:dyDescent="0.35">
      <c r="A2219" s="1"/>
      <c r="B2219" s="38"/>
      <c r="C2219" s="38"/>
      <c r="D2219" s="38"/>
      <c r="E2219" s="43"/>
      <c r="F2219" s="34"/>
      <c r="G2219" s="21" t="s">
        <v>16</v>
      </c>
      <c r="H2219" s="54"/>
    </row>
    <row r="2220" spans="1:8" ht="17.149999999999999" customHeight="1" thickBot="1" x14ac:dyDescent="0.35">
      <c r="A2220" s="1"/>
      <c r="B2220" s="38"/>
      <c r="C2220" s="38"/>
      <c r="D2220" s="38"/>
      <c r="E2220" s="43"/>
      <c r="F2220" s="34"/>
      <c r="G2220" s="21" t="s">
        <v>85</v>
      </c>
      <c r="H2220" s="54"/>
    </row>
    <row r="2221" spans="1:8" ht="17.149999999999999" customHeight="1" thickBot="1" x14ac:dyDescent="0.35">
      <c r="A2221" s="5"/>
      <c r="B2221" s="38"/>
      <c r="C2221" s="38"/>
      <c r="D2221" s="38"/>
      <c r="E2221" s="43"/>
      <c r="F2221" s="34"/>
      <c r="G2221" t="s">
        <v>57</v>
      </c>
      <c r="H2221" s="54"/>
    </row>
    <row r="2222" spans="1:8" ht="17.149999999999999" customHeight="1" thickBot="1" x14ac:dyDescent="0.35">
      <c r="A2222" s="1"/>
      <c r="B2222" s="39"/>
      <c r="C2222" s="39"/>
      <c r="D2222" s="39"/>
      <c r="E2222" s="44"/>
      <c r="F2222" s="37"/>
      <c r="G2222" s="30" t="s">
        <v>86</v>
      </c>
      <c r="H2222" s="28">
        <f>SUM(H2216:H2221)</f>
        <v>0</v>
      </c>
    </row>
    <row r="2223" spans="1:8" ht="17.149999999999999" customHeight="1" x14ac:dyDescent="0.25">
      <c r="A2223" s="1"/>
      <c r="B2223" s="7" t="s">
        <v>87</v>
      </c>
      <c r="H2223" s="8"/>
    </row>
    <row r="2224" spans="1:8" ht="17.149999999999999" customHeight="1" x14ac:dyDescent="0.25">
      <c r="A2224" s="1"/>
      <c r="B2224" t="s">
        <v>88</v>
      </c>
      <c r="H2224" s="8"/>
    </row>
    <row r="2225" spans="1:8" ht="17.149999999999999" customHeight="1" x14ac:dyDescent="0.35">
      <c r="A2225" s="1"/>
      <c r="B2225" s="24" t="s">
        <v>89</v>
      </c>
      <c r="E2225" s="45" t="str">
        <f>+'Budget Information'!$B$2</f>
        <v>Type your Community's name here</v>
      </c>
      <c r="H2225" s="23"/>
    </row>
    <row r="2226" spans="1:8" ht="17.149999999999999" customHeight="1" x14ac:dyDescent="0.25">
      <c r="A2226" s="1"/>
      <c r="D2226" s="9" t="s">
        <v>90</v>
      </c>
      <c r="E2226" s="46"/>
      <c r="G2226" s="10"/>
      <c r="H2226" s="8"/>
    </row>
    <row r="2227" spans="1:8" ht="17.149999999999999" customHeight="1" x14ac:dyDescent="0.25">
      <c r="A2227" s="16"/>
      <c r="B2227" s="13"/>
      <c r="C2227" s="13"/>
      <c r="D2227" s="13"/>
      <c r="E2227" s="41"/>
      <c r="F2227" s="13"/>
      <c r="G2227" s="13"/>
      <c r="H2227" s="14"/>
    </row>
    <row r="2228" spans="1:8" ht="17.149999999999999" customHeight="1" thickBot="1" x14ac:dyDescent="0.35">
      <c r="A2228" s="5" t="s">
        <v>76</v>
      </c>
      <c r="B2228" s="2" t="s">
        <v>77</v>
      </c>
      <c r="C2228" s="2" t="s">
        <v>78</v>
      </c>
      <c r="D2228" s="21" t="s">
        <v>79</v>
      </c>
      <c r="E2228" s="42"/>
      <c r="F2228" s="2" t="s">
        <v>80</v>
      </c>
      <c r="G2228" s="5" t="s">
        <v>81</v>
      </c>
      <c r="H2228" s="6" t="s">
        <v>82</v>
      </c>
    </row>
    <row r="2229" spans="1:8" ht="17.149999999999999" customHeight="1" thickBot="1" x14ac:dyDescent="0.35">
      <c r="A2229" s="17">
        <v>268</v>
      </c>
      <c r="B2229" s="50"/>
      <c r="C2229" s="50"/>
      <c r="D2229" s="51"/>
      <c r="E2229" s="52"/>
      <c r="F2229" s="50"/>
      <c r="G2229" s="2" t="s">
        <v>83</v>
      </c>
      <c r="H2229" s="53"/>
    </row>
    <row r="2230" spans="1:8" ht="17.149999999999999" customHeight="1" thickBot="1" x14ac:dyDescent="0.35">
      <c r="A2230" s="1" t="s">
        <v>84</v>
      </c>
      <c r="B2230" s="38"/>
      <c r="C2230" s="38"/>
      <c r="D2230" s="38"/>
      <c r="E2230" s="43"/>
      <c r="F2230" s="34"/>
      <c r="G2230" s="21" t="s">
        <v>14</v>
      </c>
      <c r="H2230" s="54"/>
    </row>
    <row r="2231" spans="1:8" ht="17.149999999999999" customHeight="1" thickBot="1" x14ac:dyDescent="0.35">
      <c r="A2231" s="1"/>
      <c r="B2231" s="38"/>
      <c r="C2231" s="38"/>
      <c r="D2231" s="38"/>
      <c r="E2231" s="43"/>
      <c r="F2231" s="34"/>
      <c r="G2231" s="21" t="s">
        <v>15</v>
      </c>
      <c r="H2231" s="54"/>
    </row>
    <row r="2232" spans="1:8" ht="17.149999999999999" customHeight="1" thickBot="1" x14ac:dyDescent="0.35">
      <c r="A2232" s="1"/>
      <c r="B2232" s="38"/>
      <c r="C2232" s="38"/>
      <c r="D2232" s="38"/>
      <c r="E2232" s="43"/>
      <c r="F2232" s="34"/>
      <c r="G2232" s="21" t="s">
        <v>16</v>
      </c>
      <c r="H2232" s="54"/>
    </row>
    <row r="2233" spans="1:8" ht="17.149999999999999" customHeight="1" thickBot="1" x14ac:dyDescent="0.35">
      <c r="A2233" s="1"/>
      <c r="B2233" s="38"/>
      <c r="C2233" s="38"/>
      <c r="D2233" s="38"/>
      <c r="E2233" s="43"/>
      <c r="F2233" s="34"/>
      <c r="G2233" s="21" t="s">
        <v>85</v>
      </c>
      <c r="H2233" s="54"/>
    </row>
    <row r="2234" spans="1:8" ht="17.149999999999999" customHeight="1" thickBot="1" x14ac:dyDescent="0.35">
      <c r="A2234" s="5"/>
      <c r="B2234" s="38"/>
      <c r="C2234" s="38"/>
      <c r="D2234" s="38"/>
      <c r="E2234" s="43"/>
      <c r="F2234" s="34"/>
      <c r="G2234" t="s">
        <v>57</v>
      </c>
      <c r="H2234" s="54"/>
    </row>
    <row r="2235" spans="1:8" ht="17.149999999999999" customHeight="1" thickBot="1" x14ac:dyDescent="0.35">
      <c r="A2235" s="1"/>
      <c r="B2235" s="39"/>
      <c r="C2235" s="39"/>
      <c r="D2235" s="39"/>
      <c r="E2235" s="44"/>
      <c r="F2235" s="37"/>
      <c r="G2235" s="30" t="s">
        <v>86</v>
      </c>
      <c r="H2235" s="28">
        <f>SUM(H2229:H2234)</f>
        <v>0</v>
      </c>
    </row>
    <row r="2236" spans="1:8" ht="17.149999999999999" customHeight="1" x14ac:dyDescent="0.25">
      <c r="A2236" s="1"/>
      <c r="B2236" s="7" t="s">
        <v>87</v>
      </c>
      <c r="H2236" s="8"/>
    </row>
    <row r="2237" spans="1:8" ht="17.149999999999999" customHeight="1" x14ac:dyDescent="0.25">
      <c r="A2237" s="1"/>
      <c r="B2237" t="s">
        <v>88</v>
      </c>
      <c r="H2237" s="8"/>
    </row>
    <row r="2238" spans="1:8" ht="17.149999999999999" customHeight="1" x14ac:dyDescent="0.35">
      <c r="A2238" s="1"/>
      <c r="B2238" s="24" t="s">
        <v>89</v>
      </c>
      <c r="E2238" s="45" t="str">
        <f>+'Budget Information'!$B$2</f>
        <v>Type your Community's name here</v>
      </c>
      <c r="H2238" s="23"/>
    </row>
    <row r="2239" spans="1:8" ht="17.149999999999999" customHeight="1" x14ac:dyDescent="0.25">
      <c r="A2239" s="1"/>
      <c r="D2239" s="9" t="s">
        <v>90</v>
      </c>
      <c r="E2239" s="46"/>
      <c r="G2239" s="10"/>
      <c r="H2239" s="8"/>
    </row>
    <row r="2240" spans="1:8" ht="17.149999999999999" customHeight="1" x14ac:dyDescent="0.25">
      <c r="A2240" s="16"/>
      <c r="B2240" s="13"/>
      <c r="C2240" s="13"/>
      <c r="D2240" s="19"/>
      <c r="E2240" s="48"/>
      <c r="F2240" s="13"/>
      <c r="G2240" s="20"/>
      <c r="H2240" s="15"/>
    </row>
    <row r="2241" spans="1:8" ht="17.149999999999999" customHeight="1" x14ac:dyDescent="0.25">
      <c r="A2241" s="16"/>
      <c r="B2241" s="13"/>
      <c r="C2241" s="13"/>
      <c r="D2241" s="13"/>
      <c r="E2241" s="41"/>
      <c r="F2241" s="13"/>
      <c r="G2241" s="13"/>
      <c r="H2241" s="15"/>
    </row>
    <row r="2242" spans="1:8" ht="17.149999999999999" customHeight="1" thickBot="1" x14ac:dyDescent="0.35">
      <c r="A2242" s="5" t="s">
        <v>76</v>
      </c>
      <c r="B2242" s="2" t="s">
        <v>77</v>
      </c>
      <c r="C2242" s="2" t="s">
        <v>78</v>
      </c>
      <c r="D2242" s="21" t="s">
        <v>79</v>
      </c>
      <c r="E2242" s="42"/>
      <c r="F2242" s="2" t="s">
        <v>80</v>
      </c>
      <c r="G2242" s="5" t="s">
        <v>81</v>
      </c>
      <c r="H2242" s="6" t="s">
        <v>82</v>
      </c>
    </row>
    <row r="2243" spans="1:8" ht="17.149999999999999" customHeight="1" thickBot="1" x14ac:dyDescent="0.35">
      <c r="A2243" s="17">
        <v>269</v>
      </c>
      <c r="B2243" s="50"/>
      <c r="C2243" s="50"/>
      <c r="D2243" s="51"/>
      <c r="E2243" s="52"/>
      <c r="F2243" s="50"/>
      <c r="G2243" s="2" t="s">
        <v>83</v>
      </c>
      <c r="H2243" s="53"/>
    </row>
    <row r="2244" spans="1:8" ht="17.149999999999999" customHeight="1" thickBot="1" x14ac:dyDescent="0.35">
      <c r="A2244" s="1" t="s">
        <v>84</v>
      </c>
      <c r="B2244" s="38"/>
      <c r="C2244" s="38"/>
      <c r="D2244" s="38"/>
      <c r="E2244" s="43"/>
      <c r="F2244" s="34"/>
      <c r="G2244" s="21" t="s">
        <v>14</v>
      </c>
      <c r="H2244" s="54"/>
    </row>
    <row r="2245" spans="1:8" ht="17.149999999999999" customHeight="1" thickBot="1" x14ac:dyDescent="0.35">
      <c r="A2245" s="1"/>
      <c r="B2245" s="38"/>
      <c r="C2245" s="38"/>
      <c r="D2245" s="38"/>
      <c r="E2245" s="43"/>
      <c r="F2245" s="34"/>
      <c r="G2245" s="21" t="s">
        <v>15</v>
      </c>
      <c r="H2245" s="54"/>
    </row>
    <row r="2246" spans="1:8" ht="17.149999999999999" customHeight="1" thickBot="1" x14ac:dyDescent="0.35">
      <c r="A2246" s="1"/>
      <c r="B2246" s="38"/>
      <c r="C2246" s="38"/>
      <c r="D2246" s="38"/>
      <c r="E2246" s="43"/>
      <c r="F2246" s="34"/>
      <c r="G2246" s="21" t="s">
        <v>16</v>
      </c>
      <c r="H2246" s="54"/>
    </row>
    <row r="2247" spans="1:8" ht="17.149999999999999" customHeight="1" thickBot="1" x14ac:dyDescent="0.35">
      <c r="A2247" s="1"/>
      <c r="B2247" s="38"/>
      <c r="C2247" s="38"/>
      <c r="D2247" s="38"/>
      <c r="E2247" s="43"/>
      <c r="F2247" s="34"/>
      <c r="G2247" s="21" t="s">
        <v>85</v>
      </c>
      <c r="H2247" s="54"/>
    </row>
    <row r="2248" spans="1:8" ht="17.149999999999999" customHeight="1" thickBot="1" x14ac:dyDescent="0.35">
      <c r="A2248" s="5"/>
      <c r="B2248" s="38"/>
      <c r="C2248" s="38"/>
      <c r="D2248" s="38"/>
      <c r="E2248" s="43"/>
      <c r="F2248" s="34"/>
      <c r="G2248" t="s">
        <v>57</v>
      </c>
      <c r="H2248" s="54"/>
    </row>
    <row r="2249" spans="1:8" ht="17.149999999999999" customHeight="1" thickBot="1" x14ac:dyDescent="0.35">
      <c r="A2249" s="1"/>
      <c r="B2249" s="39"/>
      <c r="C2249" s="39"/>
      <c r="D2249" s="39"/>
      <c r="E2249" s="44"/>
      <c r="F2249" s="37"/>
      <c r="G2249" s="30" t="s">
        <v>86</v>
      </c>
      <c r="H2249" s="28">
        <f>SUM(H2243:H2248)</f>
        <v>0</v>
      </c>
    </row>
    <row r="2250" spans="1:8" ht="17.149999999999999" customHeight="1" x14ac:dyDescent="0.25">
      <c r="A2250" s="1"/>
      <c r="B2250" s="7" t="s">
        <v>87</v>
      </c>
      <c r="H2250" s="8"/>
    </row>
    <row r="2251" spans="1:8" ht="17.149999999999999" customHeight="1" x14ac:dyDescent="0.25">
      <c r="A2251" s="1"/>
      <c r="B2251" t="s">
        <v>88</v>
      </c>
      <c r="H2251" s="8"/>
    </row>
    <row r="2252" spans="1:8" ht="17.149999999999999" customHeight="1" x14ac:dyDescent="0.35">
      <c r="A2252" s="1"/>
      <c r="B2252" s="24" t="s">
        <v>89</v>
      </c>
      <c r="E2252" s="45" t="str">
        <f>+'Budget Information'!$B$2</f>
        <v>Type your Community's name here</v>
      </c>
      <c r="H2252" s="23"/>
    </row>
    <row r="2253" spans="1:8" ht="17.149999999999999" customHeight="1" x14ac:dyDescent="0.25">
      <c r="A2253" s="1"/>
      <c r="D2253" s="9" t="s">
        <v>90</v>
      </c>
      <c r="E2253" s="46"/>
      <c r="G2253" s="10"/>
      <c r="H2253" s="8"/>
    </row>
    <row r="2254" spans="1:8" ht="17.149999999999999" customHeight="1" x14ac:dyDescent="0.25">
      <c r="A2254" s="18" t="s">
        <v>94</v>
      </c>
      <c r="B2254" s="11" t="s">
        <v>91</v>
      </c>
      <c r="C2254" s="11" t="s">
        <v>91</v>
      </c>
      <c r="D2254" s="11" t="s">
        <v>92</v>
      </c>
      <c r="E2254" s="47"/>
      <c r="F2254" s="11" t="s">
        <v>91</v>
      </c>
      <c r="G2254" s="11" t="s">
        <v>93</v>
      </c>
      <c r="H2254" s="12"/>
    </row>
    <row r="2255" spans="1:8" ht="17.149999999999999" customHeight="1" thickBot="1" x14ac:dyDescent="0.35">
      <c r="A2255" s="5" t="s">
        <v>76</v>
      </c>
      <c r="B2255" s="2" t="s">
        <v>77</v>
      </c>
      <c r="C2255" s="2" t="s">
        <v>78</v>
      </c>
      <c r="D2255" s="21" t="s">
        <v>79</v>
      </c>
      <c r="E2255" s="42"/>
      <c r="F2255" s="2" t="s">
        <v>80</v>
      </c>
      <c r="G2255" s="5" t="s">
        <v>81</v>
      </c>
      <c r="H2255" s="6" t="s">
        <v>82</v>
      </c>
    </row>
    <row r="2256" spans="1:8" ht="17.149999999999999" customHeight="1" thickBot="1" x14ac:dyDescent="0.35">
      <c r="A2256" s="17">
        <v>270</v>
      </c>
      <c r="B2256" s="50"/>
      <c r="C2256" s="50"/>
      <c r="D2256" s="51"/>
      <c r="E2256" s="52"/>
      <c r="F2256" s="50"/>
      <c r="G2256" s="2" t="s">
        <v>83</v>
      </c>
      <c r="H2256" s="53"/>
    </row>
    <row r="2257" spans="1:8" ht="17.149999999999999" customHeight="1" thickBot="1" x14ac:dyDescent="0.35">
      <c r="A2257" s="1" t="s">
        <v>84</v>
      </c>
      <c r="B2257" s="38"/>
      <c r="C2257" s="38"/>
      <c r="D2257" s="38"/>
      <c r="E2257" s="43"/>
      <c r="F2257" s="34"/>
      <c r="G2257" s="21" t="s">
        <v>14</v>
      </c>
      <c r="H2257" s="54"/>
    </row>
    <row r="2258" spans="1:8" ht="17.149999999999999" customHeight="1" thickBot="1" x14ac:dyDescent="0.35">
      <c r="A2258" s="1"/>
      <c r="B2258" s="38"/>
      <c r="C2258" s="38"/>
      <c r="D2258" s="38"/>
      <c r="E2258" s="43"/>
      <c r="F2258" s="34"/>
      <c r="G2258" s="21" t="s">
        <v>15</v>
      </c>
      <c r="H2258" s="54"/>
    </row>
    <row r="2259" spans="1:8" ht="17.149999999999999" customHeight="1" thickBot="1" x14ac:dyDescent="0.35">
      <c r="A2259" s="1"/>
      <c r="B2259" s="38"/>
      <c r="C2259" s="38"/>
      <c r="D2259" s="38"/>
      <c r="E2259" s="43"/>
      <c r="F2259" s="34"/>
      <c r="G2259" s="21" t="s">
        <v>16</v>
      </c>
      <c r="H2259" s="54"/>
    </row>
    <row r="2260" spans="1:8" ht="17.149999999999999" customHeight="1" thickBot="1" x14ac:dyDescent="0.35">
      <c r="A2260" s="1"/>
      <c r="B2260" s="38"/>
      <c r="C2260" s="38"/>
      <c r="D2260" s="38"/>
      <c r="E2260" s="43"/>
      <c r="F2260" s="34"/>
      <c r="G2260" s="21" t="s">
        <v>85</v>
      </c>
      <c r="H2260" s="54"/>
    </row>
    <row r="2261" spans="1:8" ht="17.149999999999999" customHeight="1" thickBot="1" x14ac:dyDescent="0.35">
      <c r="A2261" s="5"/>
      <c r="B2261" s="38"/>
      <c r="C2261" s="38"/>
      <c r="D2261" s="38"/>
      <c r="E2261" s="43"/>
      <c r="F2261" s="34"/>
      <c r="G2261" t="s">
        <v>57</v>
      </c>
      <c r="H2261" s="54"/>
    </row>
    <row r="2262" spans="1:8" ht="17.149999999999999" customHeight="1" thickBot="1" x14ac:dyDescent="0.35">
      <c r="A2262" s="1"/>
      <c r="B2262" s="39"/>
      <c r="C2262" s="39"/>
      <c r="D2262" s="39"/>
      <c r="E2262" s="44"/>
      <c r="F2262" s="37"/>
      <c r="G2262" s="30" t="s">
        <v>86</v>
      </c>
      <c r="H2262" s="28">
        <f>SUM(H2256:H2261)</f>
        <v>0</v>
      </c>
    </row>
    <row r="2263" spans="1:8" ht="17.149999999999999" customHeight="1" x14ac:dyDescent="0.25">
      <c r="A2263" s="1"/>
      <c r="B2263" s="7" t="s">
        <v>87</v>
      </c>
      <c r="H2263" s="8"/>
    </row>
    <row r="2264" spans="1:8" ht="17.149999999999999" customHeight="1" x14ac:dyDescent="0.25">
      <c r="A2264" s="1"/>
      <c r="B2264" t="s">
        <v>88</v>
      </c>
      <c r="H2264" s="8"/>
    </row>
    <row r="2265" spans="1:8" ht="17.149999999999999" customHeight="1" x14ac:dyDescent="0.35">
      <c r="A2265" s="1"/>
      <c r="B2265" s="24" t="s">
        <v>89</v>
      </c>
      <c r="E2265" s="45" t="str">
        <f>+'Budget Information'!$B$2</f>
        <v>Type your Community's name here</v>
      </c>
      <c r="H2265" s="23"/>
    </row>
    <row r="2266" spans="1:8" ht="17.149999999999999" customHeight="1" x14ac:dyDescent="0.25">
      <c r="A2266" s="1"/>
      <c r="D2266" s="9" t="s">
        <v>90</v>
      </c>
      <c r="E2266" s="46"/>
      <c r="G2266" s="10"/>
      <c r="H2266" s="8"/>
    </row>
    <row r="2267" spans="1:8" ht="17.149999999999999" customHeight="1" x14ac:dyDescent="0.25">
      <c r="A2267" s="18"/>
      <c r="B2267" s="13"/>
      <c r="C2267" s="13"/>
      <c r="D2267" s="13"/>
      <c r="E2267" s="41"/>
      <c r="F2267" s="13"/>
      <c r="G2267" s="13"/>
      <c r="H2267" s="14"/>
    </row>
    <row r="2268" spans="1:8" ht="17.149999999999999" customHeight="1" thickBot="1" x14ac:dyDescent="0.35">
      <c r="A2268" s="5" t="s">
        <v>76</v>
      </c>
      <c r="B2268" s="2" t="s">
        <v>77</v>
      </c>
      <c r="C2268" s="2" t="s">
        <v>78</v>
      </c>
      <c r="D2268" s="21" t="s">
        <v>79</v>
      </c>
      <c r="E2268" s="42"/>
      <c r="F2268" s="2" t="s">
        <v>80</v>
      </c>
      <c r="G2268" s="5" t="s">
        <v>81</v>
      </c>
      <c r="H2268" s="6" t="s">
        <v>82</v>
      </c>
    </row>
    <row r="2269" spans="1:8" ht="17.149999999999999" customHeight="1" thickBot="1" x14ac:dyDescent="0.35">
      <c r="A2269" s="17">
        <v>271</v>
      </c>
      <c r="B2269" s="50"/>
      <c r="C2269" s="50"/>
      <c r="D2269" s="51"/>
      <c r="E2269" s="52"/>
      <c r="F2269" s="50"/>
      <c r="G2269" s="2" t="s">
        <v>83</v>
      </c>
      <c r="H2269" s="53"/>
    </row>
    <row r="2270" spans="1:8" ht="17.149999999999999" customHeight="1" thickBot="1" x14ac:dyDescent="0.35">
      <c r="A2270" s="1" t="s">
        <v>84</v>
      </c>
      <c r="B2270" s="38"/>
      <c r="C2270" s="38"/>
      <c r="D2270" s="38"/>
      <c r="E2270" s="43"/>
      <c r="F2270" s="34"/>
      <c r="G2270" s="21" t="s">
        <v>14</v>
      </c>
      <c r="H2270" s="54"/>
    </row>
    <row r="2271" spans="1:8" ht="17.149999999999999" customHeight="1" thickBot="1" x14ac:dyDescent="0.35">
      <c r="A2271" s="1"/>
      <c r="B2271" s="38"/>
      <c r="C2271" s="38"/>
      <c r="D2271" s="38"/>
      <c r="E2271" s="43"/>
      <c r="F2271" s="34"/>
      <c r="G2271" s="21" t="s">
        <v>15</v>
      </c>
      <c r="H2271" s="54"/>
    </row>
    <row r="2272" spans="1:8" ht="17.149999999999999" customHeight="1" thickBot="1" x14ac:dyDescent="0.35">
      <c r="A2272" s="1"/>
      <c r="B2272" s="38"/>
      <c r="C2272" s="38"/>
      <c r="D2272" s="38"/>
      <c r="E2272" s="43"/>
      <c r="F2272" s="34"/>
      <c r="G2272" s="21" t="s">
        <v>16</v>
      </c>
      <c r="H2272" s="54"/>
    </row>
    <row r="2273" spans="1:8" ht="17.149999999999999" customHeight="1" thickBot="1" x14ac:dyDescent="0.35">
      <c r="A2273" s="1"/>
      <c r="B2273" s="38"/>
      <c r="C2273" s="38"/>
      <c r="D2273" s="38"/>
      <c r="E2273" s="43"/>
      <c r="F2273" s="34"/>
      <c r="G2273" s="21" t="s">
        <v>85</v>
      </c>
      <c r="H2273" s="54"/>
    </row>
    <row r="2274" spans="1:8" ht="17.149999999999999" customHeight="1" thickBot="1" x14ac:dyDescent="0.35">
      <c r="A2274" s="5"/>
      <c r="B2274" s="38"/>
      <c r="C2274" s="38"/>
      <c r="D2274" s="38"/>
      <c r="E2274" s="43"/>
      <c r="F2274" s="34"/>
      <c r="G2274" t="s">
        <v>57</v>
      </c>
      <c r="H2274" s="54"/>
    </row>
    <row r="2275" spans="1:8" ht="17.149999999999999" customHeight="1" thickBot="1" x14ac:dyDescent="0.35">
      <c r="A2275" s="1"/>
      <c r="B2275" s="39"/>
      <c r="C2275" s="39"/>
      <c r="D2275" s="39"/>
      <c r="E2275" s="44"/>
      <c r="F2275" s="37"/>
      <c r="G2275" s="30" t="s">
        <v>86</v>
      </c>
      <c r="H2275" s="28">
        <f>SUM(H2269:H2274)</f>
        <v>0</v>
      </c>
    </row>
    <row r="2276" spans="1:8" ht="17.149999999999999" customHeight="1" x14ac:dyDescent="0.25">
      <c r="A2276" s="1"/>
      <c r="B2276" s="7" t="s">
        <v>87</v>
      </c>
      <c r="H2276" s="8"/>
    </row>
    <row r="2277" spans="1:8" ht="17.149999999999999" customHeight="1" x14ac:dyDescent="0.25">
      <c r="A2277" s="1"/>
      <c r="B2277" t="s">
        <v>88</v>
      </c>
      <c r="H2277" s="8"/>
    </row>
    <row r="2278" spans="1:8" ht="17.149999999999999" customHeight="1" x14ac:dyDescent="0.35">
      <c r="A2278" s="1"/>
      <c r="B2278" s="24" t="s">
        <v>89</v>
      </c>
      <c r="E2278" s="45" t="str">
        <f>+'Budget Information'!$B$2</f>
        <v>Type your Community's name here</v>
      </c>
      <c r="H2278" s="23"/>
    </row>
    <row r="2279" spans="1:8" ht="17.149999999999999" customHeight="1" x14ac:dyDescent="0.25">
      <c r="A2279" s="1"/>
      <c r="D2279" s="9" t="s">
        <v>90</v>
      </c>
      <c r="E2279" s="46"/>
      <c r="G2279" s="10"/>
      <c r="H2279" s="8"/>
    </row>
    <row r="2280" spans="1:8" ht="17.149999999999999" customHeight="1" x14ac:dyDescent="0.25">
      <c r="A2280" s="16"/>
      <c r="B2280" s="13"/>
      <c r="C2280" s="13"/>
      <c r="D2280" s="19"/>
      <c r="E2280" s="48"/>
      <c r="F2280" s="13"/>
      <c r="G2280" s="20"/>
      <c r="H2280" s="15"/>
    </row>
    <row r="2281" spans="1:8" ht="17.149999999999999" customHeight="1" x14ac:dyDescent="0.25">
      <c r="A2281" s="16"/>
      <c r="B2281" s="13"/>
      <c r="C2281" s="13"/>
      <c r="D2281" s="13"/>
      <c r="E2281" s="41"/>
      <c r="F2281" s="13"/>
      <c r="G2281" s="13"/>
      <c r="H2281" s="15"/>
    </row>
    <row r="2282" spans="1:8" ht="17.149999999999999" customHeight="1" thickBot="1" x14ac:dyDescent="0.35">
      <c r="A2282" s="5" t="s">
        <v>76</v>
      </c>
      <c r="B2282" s="2" t="s">
        <v>77</v>
      </c>
      <c r="C2282" s="2" t="s">
        <v>78</v>
      </c>
      <c r="D2282" s="21" t="s">
        <v>79</v>
      </c>
      <c r="E2282" s="42"/>
      <c r="F2282" s="2" t="s">
        <v>80</v>
      </c>
      <c r="G2282" s="5" t="s">
        <v>81</v>
      </c>
      <c r="H2282" s="6" t="s">
        <v>82</v>
      </c>
    </row>
    <row r="2283" spans="1:8" ht="17.149999999999999" customHeight="1" thickBot="1" x14ac:dyDescent="0.35">
      <c r="A2283" s="17">
        <v>272</v>
      </c>
      <c r="B2283" s="50"/>
      <c r="C2283" s="50"/>
      <c r="D2283" s="51"/>
      <c r="E2283" s="52"/>
      <c r="F2283" s="50"/>
      <c r="G2283" s="2" t="s">
        <v>83</v>
      </c>
      <c r="H2283" s="53"/>
    </row>
    <row r="2284" spans="1:8" ht="17.149999999999999" customHeight="1" thickBot="1" x14ac:dyDescent="0.35">
      <c r="A2284" s="1" t="s">
        <v>84</v>
      </c>
      <c r="B2284" s="38"/>
      <c r="C2284" s="38"/>
      <c r="D2284" s="38"/>
      <c r="E2284" s="43"/>
      <c r="F2284" s="34"/>
      <c r="G2284" s="21" t="s">
        <v>14</v>
      </c>
      <c r="H2284" s="54"/>
    </row>
    <row r="2285" spans="1:8" ht="17.149999999999999" customHeight="1" thickBot="1" x14ac:dyDescent="0.35">
      <c r="A2285" s="1"/>
      <c r="B2285" s="38"/>
      <c r="C2285" s="38"/>
      <c r="D2285" s="38"/>
      <c r="E2285" s="43"/>
      <c r="F2285" s="34"/>
      <c r="G2285" s="21" t="s">
        <v>15</v>
      </c>
      <c r="H2285" s="54"/>
    </row>
    <row r="2286" spans="1:8" ht="17.149999999999999" customHeight="1" thickBot="1" x14ac:dyDescent="0.35">
      <c r="A2286" s="1"/>
      <c r="B2286" s="38"/>
      <c r="C2286" s="38"/>
      <c r="D2286" s="38"/>
      <c r="E2286" s="43"/>
      <c r="F2286" s="34"/>
      <c r="G2286" s="21" t="s">
        <v>16</v>
      </c>
      <c r="H2286" s="54"/>
    </row>
    <row r="2287" spans="1:8" ht="17.149999999999999" customHeight="1" thickBot="1" x14ac:dyDescent="0.35">
      <c r="A2287" s="1"/>
      <c r="B2287" s="38"/>
      <c r="C2287" s="38"/>
      <c r="D2287" s="38"/>
      <c r="E2287" s="43"/>
      <c r="F2287" s="34"/>
      <c r="G2287" s="21" t="s">
        <v>85</v>
      </c>
      <c r="H2287" s="54"/>
    </row>
    <row r="2288" spans="1:8" ht="17.149999999999999" customHeight="1" thickBot="1" x14ac:dyDescent="0.35">
      <c r="A2288" s="5"/>
      <c r="B2288" s="38"/>
      <c r="C2288" s="38"/>
      <c r="D2288" s="38"/>
      <c r="E2288" s="43"/>
      <c r="F2288" s="34"/>
      <c r="G2288" t="s">
        <v>57</v>
      </c>
      <c r="H2288" s="54"/>
    </row>
    <row r="2289" spans="1:8" ht="17.149999999999999" customHeight="1" thickBot="1" x14ac:dyDescent="0.35">
      <c r="A2289" s="1"/>
      <c r="B2289" s="39"/>
      <c r="C2289" s="39"/>
      <c r="D2289" s="39"/>
      <c r="E2289" s="44"/>
      <c r="F2289" s="37"/>
      <c r="G2289" s="30" t="s">
        <v>86</v>
      </c>
      <c r="H2289" s="28">
        <f>SUM(H2283:H2288)</f>
        <v>0</v>
      </c>
    </row>
    <row r="2290" spans="1:8" ht="17.149999999999999" customHeight="1" x14ac:dyDescent="0.25">
      <c r="A2290" s="1"/>
      <c r="B2290" s="7" t="s">
        <v>87</v>
      </c>
      <c r="H2290" s="8"/>
    </row>
    <row r="2291" spans="1:8" ht="17.149999999999999" customHeight="1" x14ac:dyDescent="0.25">
      <c r="A2291" s="1"/>
      <c r="B2291" t="s">
        <v>88</v>
      </c>
      <c r="H2291" s="8"/>
    </row>
    <row r="2292" spans="1:8" ht="17.149999999999999" customHeight="1" x14ac:dyDescent="0.35">
      <c r="A2292" s="1"/>
      <c r="B2292" s="24" t="s">
        <v>89</v>
      </c>
      <c r="E2292" s="45" t="str">
        <f>+'Budget Information'!$B$2</f>
        <v>Type your Community's name here</v>
      </c>
      <c r="H2292" s="23"/>
    </row>
    <row r="2293" spans="1:8" ht="17.149999999999999" customHeight="1" x14ac:dyDescent="0.25">
      <c r="A2293" s="1"/>
      <c r="D2293" s="9" t="s">
        <v>90</v>
      </c>
      <c r="E2293" s="46"/>
      <c r="G2293" s="10"/>
      <c r="H2293" s="8"/>
    </row>
    <row r="2294" spans="1:8" ht="17.149999999999999" customHeight="1" x14ac:dyDescent="0.25">
      <c r="A2294" s="16"/>
      <c r="B2294" s="11" t="s">
        <v>91</v>
      </c>
      <c r="C2294" s="11" t="s">
        <v>91</v>
      </c>
      <c r="D2294" s="11" t="s">
        <v>92</v>
      </c>
      <c r="E2294" s="47"/>
      <c r="F2294" s="11" t="s">
        <v>91</v>
      </c>
      <c r="G2294" s="11" t="s">
        <v>93</v>
      </c>
      <c r="H2294" s="12"/>
    </row>
    <row r="2295" spans="1:8" ht="17.149999999999999" customHeight="1" thickBot="1" x14ac:dyDescent="0.35">
      <c r="A2295" s="5" t="s">
        <v>76</v>
      </c>
      <c r="B2295" s="2" t="s">
        <v>77</v>
      </c>
      <c r="C2295" s="2" t="s">
        <v>78</v>
      </c>
      <c r="D2295" s="21" t="s">
        <v>79</v>
      </c>
      <c r="E2295" s="42"/>
      <c r="F2295" s="2" t="s">
        <v>80</v>
      </c>
      <c r="G2295" s="5" t="s">
        <v>81</v>
      </c>
      <c r="H2295" s="6" t="s">
        <v>82</v>
      </c>
    </row>
    <row r="2296" spans="1:8" ht="17.149999999999999" customHeight="1" thickBot="1" x14ac:dyDescent="0.35">
      <c r="A2296" s="17">
        <v>273</v>
      </c>
      <c r="B2296" s="50"/>
      <c r="C2296" s="50"/>
      <c r="D2296" s="51"/>
      <c r="E2296" s="52"/>
      <c r="F2296" s="50"/>
      <c r="G2296" s="2" t="s">
        <v>83</v>
      </c>
      <c r="H2296" s="53"/>
    </row>
    <row r="2297" spans="1:8" ht="17.149999999999999" customHeight="1" thickBot="1" x14ac:dyDescent="0.35">
      <c r="A2297" s="1" t="s">
        <v>84</v>
      </c>
      <c r="B2297" s="38"/>
      <c r="C2297" s="38"/>
      <c r="D2297" s="38"/>
      <c r="E2297" s="43"/>
      <c r="F2297" s="34"/>
      <c r="G2297" s="21" t="s">
        <v>14</v>
      </c>
      <c r="H2297" s="54"/>
    </row>
    <row r="2298" spans="1:8" ht="17.149999999999999" customHeight="1" thickBot="1" x14ac:dyDescent="0.35">
      <c r="A2298" s="1"/>
      <c r="B2298" s="38"/>
      <c r="C2298" s="38"/>
      <c r="D2298" s="38"/>
      <c r="E2298" s="43"/>
      <c r="F2298" s="34"/>
      <c r="G2298" s="21" t="s">
        <v>15</v>
      </c>
      <c r="H2298" s="54"/>
    </row>
    <row r="2299" spans="1:8" ht="17.149999999999999" customHeight="1" thickBot="1" x14ac:dyDescent="0.35">
      <c r="A2299" s="1"/>
      <c r="B2299" s="38"/>
      <c r="C2299" s="38"/>
      <c r="D2299" s="38"/>
      <c r="E2299" s="43"/>
      <c r="F2299" s="34"/>
      <c r="G2299" s="21" t="s">
        <v>16</v>
      </c>
      <c r="H2299" s="54"/>
    </row>
    <row r="2300" spans="1:8" ht="17.149999999999999" customHeight="1" thickBot="1" x14ac:dyDescent="0.35">
      <c r="A2300" s="1"/>
      <c r="B2300" s="38"/>
      <c r="C2300" s="38"/>
      <c r="D2300" s="38"/>
      <c r="E2300" s="43"/>
      <c r="F2300" s="34"/>
      <c r="G2300" s="21" t="s">
        <v>85</v>
      </c>
      <c r="H2300" s="54"/>
    </row>
    <row r="2301" spans="1:8" ht="17.149999999999999" customHeight="1" thickBot="1" x14ac:dyDescent="0.35">
      <c r="A2301" s="5"/>
      <c r="B2301" s="38"/>
      <c r="C2301" s="38"/>
      <c r="D2301" s="38"/>
      <c r="E2301" s="43"/>
      <c r="F2301" s="34"/>
      <c r="G2301" t="s">
        <v>57</v>
      </c>
      <c r="H2301" s="54"/>
    </row>
    <row r="2302" spans="1:8" ht="17.149999999999999" customHeight="1" thickBot="1" x14ac:dyDescent="0.35">
      <c r="A2302" s="1"/>
      <c r="B2302" s="39"/>
      <c r="C2302" s="39"/>
      <c r="D2302" s="39"/>
      <c r="E2302" s="44"/>
      <c r="F2302" s="37"/>
      <c r="G2302" s="30" t="s">
        <v>86</v>
      </c>
      <c r="H2302" s="28">
        <f>SUM(H2296:H2301)</f>
        <v>0</v>
      </c>
    </row>
    <row r="2303" spans="1:8" ht="17.149999999999999" customHeight="1" x14ac:dyDescent="0.25">
      <c r="A2303" s="1"/>
      <c r="B2303" s="7" t="s">
        <v>87</v>
      </c>
      <c r="H2303" s="8"/>
    </row>
    <row r="2304" spans="1:8" ht="17.149999999999999" customHeight="1" x14ac:dyDescent="0.25">
      <c r="A2304" s="1"/>
      <c r="B2304" t="s">
        <v>88</v>
      </c>
      <c r="H2304" s="8"/>
    </row>
    <row r="2305" spans="1:8" ht="17.149999999999999" customHeight="1" x14ac:dyDescent="0.35">
      <c r="A2305" s="1"/>
      <c r="B2305" s="24" t="s">
        <v>89</v>
      </c>
      <c r="E2305" s="45" t="str">
        <f>+'Budget Information'!$B$2</f>
        <v>Type your Community's name here</v>
      </c>
      <c r="H2305" s="23"/>
    </row>
    <row r="2306" spans="1:8" ht="17.149999999999999" customHeight="1" x14ac:dyDescent="0.25">
      <c r="A2306" s="1"/>
      <c r="D2306" s="9" t="s">
        <v>90</v>
      </c>
      <c r="E2306" s="46"/>
      <c r="G2306" s="10"/>
      <c r="H2306" s="8"/>
    </row>
    <row r="2307" spans="1:8" ht="17.149999999999999" customHeight="1" x14ac:dyDescent="0.25">
      <c r="A2307" s="18" t="s">
        <v>94</v>
      </c>
      <c r="B2307" s="13"/>
      <c r="C2307" s="13"/>
      <c r="D2307" s="13"/>
      <c r="E2307" s="41"/>
      <c r="F2307" s="13"/>
      <c r="G2307" s="13"/>
      <c r="H2307" s="14"/>
    </row>
    <row r="2308" spans="1:8" ht="17.149999999999999" customHeight="1" thickBot="1" x14ac:dyDescent="0.35">
      <c r="A2308" s="5" t="s">
        <v>76</v>
      </c>
      <c r="B2308" s="2" t="s">
        <v>77</v>
      </c>
      <c r="C2308" s="2" t="s">
        <v>78</v>
      </c>
      <c r="D2308" s="21" t="s">
        <v>79</v>
      </c>
      <c r="E2308" s="42"/>
      <c r="F2308" s="2" t="s">
        <v>80</v>
      </c>
      <c r="G2308" s="5" t="s">
        <v>81</v>
      </c>
      <c r="H2308" s="6" t="s">
        <v>82</v>
      </c>
    </row>
    <row r="2309" spans="1:8" ht="17.149999999999999" customHeight="1" thickBot="1" x14ac:dyDescent="0.35">
      <c r="A2309" s="17">
        <v>274</v>
      </c>
      <c r="B2309" s="50"/>
      <c r="C2309" s="50"/>
      <c r="D2309" s="51"/>
      <c r="E2309" s="52"/>
      <c r="F2309" s="50"/>
      <c r="G2309" s="2" t="s">
        <v>83</v>
      </c>
      <c r="H2309" s="53"/>
    </row>
    <row r="2310" spans="1:8" ht="17.149999999999999" customHeight="1" thickBot="1" x14ac:dyDescent="0.35">
      <c r="A2310" s="1" t="s">
        <v>84</v>
      </c>
      <c r="B2310" s="38"/>
      <c r="C2310" s="38"/>
      <c r="D2310" s="38"/>
      <c r="E2310" s="43"/>
      <c r="F2310" s="34"/>
      <c r="G2310" s="21" t="s">
        <v>14</v>
      </c>
      <c r="H2310" s="54"/>
    </row>
    <row r="2311" spans="1:8" ht="17.149999999999999" customHeight="1" thickBot="1" x14ac:dyDescent="0.35">
      <c r="A2311" s="1"/>
      <c r="B2311" s="38"/>
      <c r="C2311" s="38"/>
      <c r="D2311" s="38"/>
      <c r="E2311" s="43"/>
      <c r="F2311" s="34"/>
      <c r="G2311" s="21" t="s">
        <v>15</v>
      </c>
      <c r="H2311" s="54"/>
    </row>
    <row r="2312" spans="1:8" ht="17.149999999999999" customHeight="1" thickBot="1" x14ac:dyDescent="0.35">
      <c r="A2312" s="1"/>
      <c r="B2312" s="38"/>
      <c r="C2312" s="38"/>
      <c r="D2312" s="38"/>
      <c r="E2312" s="43"/>
      <c r="F2312" s="34"/>
      <c r="G2312" s="21" t="s">
        <v>16</v>
      </c>
      <c r="H2312" s="54"/>
    </row>
    <row r="2313" spans="1:8" ht="17.149999999999999" customHeight="1" thickBot="1" x14ac:dyDescent="0.35">
      <c r="A2313" s="1"/>
      <c r="B2313" s="38"/>
      <c r="C2313" s="38"/>
      <c r="D2313" s="38"/>
      <c r="E2313" s="43"/>
      <c r="F2313" s="34"/>
      <c r="G2313" s="21" t="s">
        <v>85</v>
      </c>
      <c r="H2313" s="54"/>
    </row>
    <row r="2314" spans="1:8" ht="17.149999999999999" customHeight="1" thickBot="1" x14ac:dyDescent="0.35">
      <c r="A2314" s="5"/>
      <c r="B2314" s="38"/>
      <c r="C2314" s="38"/>
      <c r="D2314" s="38"/>
      <c r="E2314" s="43"/>
      <c r="F2314" s="34"/>
      <c r="G2314" t="s">
        <v>57</v>
      </c>
      <c r="H2314" s="54"/>
    </row>
    <row r="2315" spans="1:8" ht="17.149999999999999" customHeight="1" thickBot="1" x14ac:dyDescent="0.35">
      <c r="A2315" s="1"/>
      <c r="B2315" s="39"/>
      <c r="C2315" s="39"/>
      <c r="D2315" s="39"/>
      <c r="E2315" s="44"/>
      <c r="F2315" s="37"/>
      <c r="G2315" s="30" t="s">
        <v>86</v>
      </c>
      <c r="H2315" s="28">
        <f>SUM(H2309:H2314)</f>
        <v>0</v>
      </c>
    </row>
    <row r="2316" spans="1:8" ht="17.149999999999999" customHeight="1" x14ac:dyDescent="0.25">
      <c r="A2316" s="1"/>
      <c r="B2316" s="7" t="s">
        <v>87</v>
      </c>
      <c r="H2316" s="8"/>
    </row>
    <row r="2317" spans="1:8" ht="17.149999999999999" customHeight="1" x14ac:dyDescent="0.25">
      <c r="A2317" s="1"/>
      <c r="B2317" t="s">
        <v>88</v>
      </c>
      <c r="H2317" s="8"/>
    </row>
    <row r="2318" spans="1:8" ht="17.149999999999999" customHeight="1" x14ac:dyDescent="0.35">
      <c r="A2318" s="1"/>
      <c r="B2318" s="24" t="s">
        <v>89</v>
      </c>
      <c r="E2318" s="45" t="str">
        <f>+'Budget Information'!$B$2</f>
        <v>Type your Community's name here</v>
      </c>
      <c r="H2318" s="23"/>
    </row>
    <row r="2319" spans="1:8" ht="17.149999999999999" customHeight="1" x14ac:dyDescent="0.25">
      <c r="A2319" s="1"/>
      <c r="D2319" s="9" t="s">
        <v>90</v>
      </c>
      <c r="E2319" s="46"/>
      <c r="G2319" s="10"/>
      <c r="H2319" s="8"/>
    </row>
    <row r="2320" spans="1:8" ht="17.149999999999999" customHeight="1" x14ac:dyDescent="0.25">
      <c r="A2320" s="16"/>
      <c r="B2320" s="13"/>
      <c r="C2320" s="13"/>
      <c r="D2320" s="19"/>
      <c r="E2320" s="48"/>
      <c r="F2320" s="13"/>
      <c r="G2320" s="20"/>
      <c r="H2320" s="15"/>
    </row>
    <row r="2321" spans="1:8" ht="17.149999999999999" customHeight="1" x14ac:dyDescent="0.25">
      <c r="A2321" s="18"/>
      <c r="B2321" s="13"/>
      <c r="C2321" s="13"/>
      <c r="D2321" s="13"/>
      <c r="E2321" s="41"/>
      <c r="F2321" s="13"/>
      <c r="G2321" s="13"/>
      <c r="H2321" s="15"/>
    </row>
    <row r="2322" spans="1:8" ht="17.149999999999999" customHeight="1" thickBot="1" x14ac:dyDescent="0.35">
      <c r="A2322" s="5" t="s">
        <v>76</v>
      </c>
      <c r="B2322" s="2" t="s">
        <v>77</v>
      </c>
      <c r="C2322" s="2" t="s">
        <v>78</v>
      </c>
      <c r="D2322" s="21" t="s">
        <v>79</v>
      </c>
      <c r="E2322" s="42"/>
      <c r="F2322" s="2" t="s">
        <v>80</v>
      </c>
      <c r="G2322" s="5" t="s">
        <v>81</v>
      </c>
      <c r="H2322" s="6" t="s">
        <v>82</v>
      </c>
    </row>
    <row r="2323" spans="1:8" ht="17.149999999999999" customHeight="1" thickBot="1" x14ac:dyDescent="0.35">
      <c r="A2323" s="17">
        <v>275</v>
      </c>
      <c r="B2323" s="50"/>
      <c r="C2323" s="50"/>
      <c r="D2323" s="51"/>
      <c r="E2323" s="52"/>
      <c r="F2323" s="50"/>
      <c r="G2323" s="2" t="s">
        <v>83</v>
      </c>
      <c r="H2323" s="53"/>
    </row>
    <row r="2324" spans="1:8" ht="17.149999999999999" customHeight="1" thickBot="1" x14ac:dyDescent="0.35">
      <c r="A2324" s="1" t="s">
        <v>84</v>
      </c>
      <c r="B2324" s="38"/>
      <c r="C2324" s="38"/>
      <c r="D2324" s="38"/>
      <c r="E2324" s="43"/>
      <c r="F2324" s="34"/>
      <c r="G2324" s="21" t="s">
        <v>14</v>
      </c>
      <c r="H2324" s="54"/>
    </row>
    <row r="2325" spans="1:8" ht="17.149999999999999" customHeight="1" thickBot="1" x14ac:dyDescent="0.35">
      <c r="A2325" s="1"/>
      <c r="B2325" s="38"/>
      <c r="C2325" s="38"/>
      <c r="D2325" s="38"/>
      <c r="E2325" s="43"/>
      <c r="F2325" s="34"/>
      <c r="G2325" s="21" t="s">
        <v>15</v>
      </c>
      <c r="H2325" s="54"/>
    </row>
    <row r="2326" spans="1:8" ht="17.149999999999999" customHeight="1" thickBot="1" x14ac:dyDescent="0.35">
      <c r="A2326" s="1"/>
      <c r="B2326" s="38"/>
      <c r="C2326" s="38"/>
      <c r="D2326" s="38"/>
      <c r="E2326" s="43"/>
      <c r="F2326" s="34"/>
      <c r="G2326" s="21" t="s">
        <v>16</v>
      </c>
      <c r="H2326" s="54"/>
    </row>
    <row r="2327" spans="1:8" ht="17.149999999999999" customHeight="1" thickBot="1" x14ac:dyDescent="0.35">
      <c r="A2327" s="1"/>
      <c r="B2327" s="38"/>
      <c r="C2327" s="38"/>
      <c r="D2327" s="38"/>
      <c r="E2327" s="43"/>
      <c r="F2327" s="34"/>
      <c r="G2327" s="21" t="s">
        <v>85</v>
      </c>
      <c r="H2327" s="54"/>
    </row>
    <row r="2328" spans="1:8" ht="17.149999999999999" customHeight="1" thickBot="1" x14ac:dyDescent="0.35">
      <c r="A2328" s="5"/>
      <c r="B2328" s="38"/>
      <c r="C2328" s="38"/>
      <c r="D2328" s="38"/>
      <c r="E2328" s="43"/>
      <c r="F2328" s="34"/>
      <c r="G2328" t="s">
        <v>57</v>
      </c>
      <c r="H2328" s="54"/>
    </row>
    <row r="2329" spans="1:8" ht="17.149999999999999" customHeight="1" thickBot="1" x14ac:dyDescent="0.35">
      <c r="A2329" s="1"/>
      <c r="B2329" s="39"/>
      <c r="C2329" s="39"/>
      <c r="D2329" s="39"/>
      <c r="E2329" s="44"/>
      <c r="F2329" s="37"/>
      <c r="G2329" s="30" t="s">
        <v>86</v>
      </c>
      <c r="H2329" s="28">
        <f>SUM(H2323:H2328)</f>
        <v>0</v>
      </c>
    </row>
    <row r="2330" spans="1:8" ht="17.149999999999999" customHeight="1" x14ac:dyDescent="0.25">
      <c r="A2330" s="1"/>
      <c r="B2330" s="7" t="s">
        <v>87</v>
      </c>
      <c r="H2330" s="8"/>
    </row>
    <row r="2331" spans="1:8" ht="17.149999999999999" customHeight="1" x14ac:dyDescent="0.25">
      <c r="A2331" s="1"/>
      <c r="B2331" t="s">
        <v>88</v>
      </c>
      <c r="H2331" s="8"/>
    </row>
    <row r="2332" spans="1:8" ht="17.149999999999999" customHeight="1" x14ac:dyDescent="0.35">
      <c r="A2332" s="1"/>
      <c r="B2332" s="24" t="s">
        <v>89</v>
      </c>
      <c r="E2332" s="45" t="str">
        <f>+'Budget Information'!$B$2</f>
        <v>Type your Community's name here</v>
      </c>
      <c r="H2332" s="23"/>
    </row>
    <row r="2333" spans="1:8" ht="17.149999999999999" customHeight="1" x14ac:dyDescent="0.25">
      <c r="A2333" s="1"/>
      <c r="D2333" s="9" t="s">
        <v>90</v>
      </c>
      <c r="E2333" s="46"/>
      <c r="G2333" s="10"/>
      <c r="H2333" s="8"/>
    </row>
    <row r="2334" spans="1:8" ht="17.149999999999999" customHeight="1" x14ac:dyDescent="0.25">
      <c r="A2334" s="16"/>
      <c r="B2334" s="11" t="s">
        <v>91</v>
      </c>
      <c r="C2334" s="11" t="s">
        <v>91</v>
      </c>
      <c r="D2334" s="11" t="s">
        <v>92</v>
      </c>
      <c r="E2334" s="47"/>
      <c r="F2334" s="11" t="s">
        <v>91</v>
      </c>
      <c r="G2334" s="11" t="s">
        <v>93</v>
      </c>
      <c r="H2334" s="12"/>
    </row>
    <row r="2335" spans="1:8" ht="17.149999999999999" customHeight="1" thickBot="1" x14ac:dyDescent="0.35">
      <c r="A2335" s="5" t="s">
        <v>76</v>
      </c>
      <c r="B2335" s="2" t="s">
        <v>77</v>
      </c>
      <c r="C2335" s="2" t="s">
        <v>78</v>
      </c>
      <c r="D2335" s="21" t="s">
        <v>79</v>
      </c>
      <c r="E2335" s="42"/>
      <c r="F2335" s="2" t="s">
        <v>80</v>
      </c>
      <c r="G2335" s="5" t="s">
        <v>81</v>
      </c>
      <c r="H2335" s="6" t="s">
        <v>82</v>
      </c>
    </row>
    <row r="2336" spans="1:8" ht="17.149999999999999" customHeight="1" thickBot="1" x14ac:dyDescent="0.35">
      <c r="A2336" s="17">
        <v>276</v>
      </c>
      <c r="B2336" s="50"/>
      <c r="C2336" s="50"/>
      <c r="D2336" s="51"/>
      <c r="E2336" s="52"/>
      <c r="F2336" s="50"/>
      <c r="G2336" s="2" t="s">
        <v>83</v>
      </c>
      <c r="H2336" s="53"/>
    </row>
    <row r="2337" spans="1:8" ht="17.149999999999999" customHeight="1" thickBot="1" x14ac:dyDescent="0.35">
      <c r="A2337" s="1" t="s">
        <v>84</v>
      </c>
      <c r="B2337" s="38"/>
      <c r="C2337" s="38"/>
      <c r="D2337" s="38"/>
      <c r="E2337" s="43"/>
      <c r="F2337" s="34"/>
      <c r="G2337" s="21" t="s">
        <v>14</v>
      </c>
      <c r="H2337" s="54"/>
    </row>
    <row r="2338" spans="1:8" ht="17.149999999999999" customHeight="1" thickBot="1" x14ac:dyDescent="0.35">
      <c r="A2338" s="1"/>
      <c r="B2338" s="38"/>
      <c r="C2338" s="38"/>
      <c r="D2338" s="38"/>
      <c r="E2338" s="43"/>
      <c r="F2338" s="34"/>
      <c r="G2338" s="21" t="s">
        <v>15</v>
      </c>
      <c r="H2338" s="54"/>
    </row>
    <row r="2339" spans="1:8" ht="17.149999999999999" customHeight="1" thickBot="1" x14ac:dyDescent="0.35">
      <c r="A2339" s="1"/>
      <c r="B2339" s="38"/>
      <c r="C2339" s="38"/>
      <c r="D2339" s="38"/>
      <c r="E2339" s="43"/>
      <c r="F2339" s="34"/>
      <c r="G2339" s="21" t="s">
        <v>16</v>
      </c>
      <c r="H2339" s="54"/>
    </row>
    <row r="2340" spans="1:8" ht="17.149999999999999" customHeight="1" thickBot="1" x14ac:dyDescent="0.35">
      <c r="A2340" s="1"/>
      <c r="B2340" s="38"/>
      <c r="C2340" s="38"/>
      <c r="D2340" s="38"/>
      <c r="E2340" s="43"/>
      <c r="F2340" s="34"/>
      <c r="G2340" s="21" t="s">
        <v>85</v>
      </c>
      <c r="H2340" s="54"/>
    </row>
    <row r="2341" spans="1:8" ht="17.149999999999999" customHeight="1" thickBot="1" x14ac:dyDescent="0.35">
      <c r="A2341" s="5"/>
      <c r="B2341" s="38"/>
      <c r="C2341" s="38"/>
      <c r="D2341" s="38"/>
      <c r="E2341" s="43"/>
      <c r="F2341" s="34"/>
      <c r="G2341" t="s">
        <v>57</v>
      </c>
      <c r="H2341" s="54"/>
    </row>
    <row r="2342" spans="1:8" ht="17.149999999999999" customHeight="1" thickBot="1" x14ac:dyDescent="0.35">
      <c r="A2342" s="1"/>
      <c r="B2342" s="39"/>
      <c r="C2342" s="39"/>
      <c r="D2342" s="39"/>
      <c r="E2342" s="44"/>
      <c r="F2342" s="37"/>
      <c r="G2342" s="30" t="s">
        <v>86</v>
      </c>
      <c r="H2342" s="28">
        <f>SUM(H2336:H2341)</f>
        <v>0</v>
      </c>
    </row>
    <row r="2343" spans="1:8" ht="17.149999999999999" customHeight="1" x14ac:dyDescent="0.25">
      <c r="A2343" s="1"/>
      <c r="B2343" s="7" t="s">
        <v>87</v>
      </c>
      <c r="H2343" s="8"/>
    </row>
    <row r="2344" spans="1:8" ht="17.149999999999999" customHeight="1" x14ac:dyDescent="0.25">
      <c r="A2344" s="1"/>
      <c r="B2344" t="s">
        <v>88</v>
      </c>
      <c r="H2344" s="8"/>
    </row>
    <row r="2345" spans="1:8" ht="17.149999999999999" customHeight="1" x14ac:dyDescent="0.35">
      <c r="A2345" s="1"/>
      <c r="B2345" s="24" t="s">
        <v>89</v>
      </c>
      <c r="E2345" s="45" t="str">
        <f>+'Budget Information'!$B$2</f>
        <v>Type your Community's name here</v>
      </c>
      <c r="H2345" s="23"/>
    </row>
    <row r="2346" spans="1:8" ht="17.149999999999999" customHeight="1" x14ac:dyDescent="0.25">
      <c r="A2346" s="1"/>
      <c r="D2346" s="9" t="s">
        <v>90</v>
      </c>
      <c r="E2346" s="46"/>
      <c r="G2346" s="10"/>
      <c r="H2346" s="8"/>
    </row>
    <row r="2347" spans="1:8" ht="17.149999999999999" customHeight="1" x14ac:dyDescent="0.25">
      <c r="A2347" s="16"/>
      <c r="B2347" s="13"/>
      <c r="C2347" s="13"/>
      <c r="D2347" s="13"/>
      <c r="E2347" s="41"/>
      <c r="F2347" s="13"/>
      <c r="G2347" s="13"/>
      <c r="H2347" s="14"/>
    </row>
    <row r="2348" spans="1:8" ht="17.149999999999999" customHeight="1" thickBot="1" x14ac:dyDescent="0.35">
      <c r="A2348" s="5" t="s">
        <v>76</v>
      </c>
      <c r="B2348" s="2" t="s">
        <v>77</v>
      </c>
      <c r="C2348" s="2" t="s">
        <v>78</v>
      </c>
      <c r="D2348" s="21" t="s">
        <v>79</v>
      </c>
      <c r="E2348" s="42"/>
      <c r="F2348" s="2" t="s">
        <v>80</v>
      </c>
      <c r="G2348" s="5" t="s">
        <v>81</v>
      </c>
      <c r="H2348" s="6" t="s">
        <v>82</v>
      </c>
    </row>
    <row r="2349" spans="1:8" ht="17.149999999999999" customHeight="1" thickBot="1" x14ac:dyDescent="0.35">
      <c r="A2349" s="17">
        <v>277</v>
      </c>
      <c r="B2349" s="50"/>
      <c r="C2349" s="50"/>
      <c r="D2349" s="51"/>
      <c r="E2349" s="52"/>
      <c r="F2349" s="50"/>
      <c r="G2349" s="2" t="s">
        <v>83</v>
      </c>
      <c r="H2349" s="53"/>
    </row>
    <row r="2350" spans="1:8" ht="17.149999999999999" customHeight="1" thickBot="1" x14ac:dyDescent="0.35">
      <c r="A2350" s="1" t="s">
        <v>84</v>
      </c>
      <c r="B2350" s="38"/>
      <c r="C2350" s="38"/>
      <c r="D2350" s="38"/>
      <c r="E2350" s="43"/>
      <c r="F2350" s="34"/>
      <c r="G2350" s="21" t="s">
        <v>14</v>
      </c>
      <c r="H2350" s="54"/>
    </row>
    <row r="2351" spans="1:8" ht="17.149999999999999" customHeight="1" thickBot="1" x14ac:dyDescent="0.35">
      <c r="A2351" s="1"/>
      <c r="B2351" s="38"/>
      <c r="C2351" s="38"/>
      <c r="D2351" s="38"/>
      <c r="E2351" s="43"/>
      <c r="F2351" s="34"/>
      <c r="G2351" s="21" t="s">
        <v>15</v>
      </c>
      <c r="H2351" s="54"/>
    </row>
    <row r="2352" spans="1:8" ht="17.149999999999999" customHeight="1" thickBot="1" x14ac:dyDescent="0.35">
      <c r="A2352" s="1"/>
      <c r="B2352" s="38"/>
      <c r="C2352" s="38"/>
      <c r="D2352" s="38"/>
      <c r="E2352" s="43"/>
      <c r="F2352" s="34"/>
      <c r="G2352" s="21" t="s">
        <v>16</v>
      </c>
      <c r="H2352" s="54"/>
    </row>
    <row r="2353" spans="1:8" ht="17.149999999999999" customHeight="1" thickBot="1" x14ac:dyDescent="0.35">
      <c r="A2353" s="1"/>
      <c r="B2353" s="38"/>
      <c r="C2353" s="38"/>
      <c r="D2353" s="38"/>
      <c r="E2353" s="43"/>
      <c r="F2353" s="34"/>
      <c r="G2353" s="21" t="s">
        <v>85</v>
      </c>
      <c r="H2353" s="54"/>
    </row>
    <row r="2354" spans="1:8" ht="17.149999999999999" customHeight="1" thickBot="1" x14ac:dyDescent="0.35">
      <c r="A2354" s="5"/>
      <c r="B2354" s="38"/>
      <c r="C2354" s="38"/>
      <c r="D2354" s="38"/>
      <c r="E2354" s="43"/>
      <c r="F2354" s="34"/>
      <c r="G2354" t="s">
        <v>57</v>
      </c>
      <c r="H2354" s="54"/>
    </row>
    <row r="2355" spans="1:8" ht="17.149999999999999" customHeight="1" thickBot="1" x14ac:dyDescent="0.35">
      <c r="A2355" s="1"/>
      <c r="B2355" s="39"/>
      <c r="C2355" s="39"/>
      <c r="D2355" s="39"/>
      <c r="E2355" s="44"/>
      <c r="F2355" s="37"/>
      <c r="G2355" s="30" t="s">
        <v>86</v>
      </c>
      <c r="H2355" s="28">
        <f>SUM(H2349:H2354)</f>
        <v>0</v>
      </c>
    </row>
    <row r="2356" spans="1:8" ht="17.149999999999999" customHeight="1" x14ac:dyDescent="0.25">
      <c r="A2356" s="1"/>
      <c r="B2356" s="7" t="s">
        <v>87</v>
      </c>
      <c r="H2356" s="8"/>
    </row>
    <row r="2357" spans="1:8" ht="17.149999999999999" customHeight="1" x14ac:dyDescent="0.25">
      <c r="A2357" s="1"/>
      <c r="B2357" t="s">
        <v>88</v>
      </c>
      <c r="H2357" s="8"/>
    </row>
    <row r="2358" spans="1:8" ht="17.149999999999999" customHeight="1" x14ac:dyDescent="0.35">
      <c r="A2358" s="1"/>
      <c r="B2358" s="24" t="s">
        <v>89</v>
      </c>
      <c r="E2358" s="45" t="str">
        <f>+'Budget Information'!$B$2</f>
        <v>Type your Community's name here</v>
      </c>
      <c r="H2358" s="23"/>
    </row>
    <row r="2359" spans="1:8" ht="17.149999999999999" customHeight="1" x14ac:dyDescent="0.25">
      <c r="A2359" s="1"/>
      <c r="D2359" s="9" t="s">
        <v>90</v>
      </c>
      <c r="E2359" s="46"/>
      <c r="G2359" s="10"/>
      <c r="H2359" s="8"/>
    </row>
    <row r="2360" spans="1:8" ht="17.149999999999999" customHeight="1" x14ac:dyDescent="0.25">
      <c r="A2360" s="16"/>
      <c r="B2360" s="13"/>
      <c r="C2360" s="13"/>
      <c r="D2360" s="19"/>
      <c r="E2360" s="48"/>
      <c r="F2360" s="13"/>
      <c r="G2360" s="20"/>
      <c r="H2360" s="15"/>
    </row>
    <row r="2361" spans="1:8" ht="17.149999999999999" customHeight="1" x14ac:dyDescent="0.25">
      <c r="A2361" s="18" t="s">
        <v>94</v>
      </c>
      <c r="B2361" s="13"/>
      <c r="C2361" s="13"/>
      <c r="D2361" s="13"/>
      <c r="E2361" s="41"/>
      <c r="F2361" s="13"/>
      <c r="G2361" s="13"/>
      <c r="H2361" s="15"/>
    </row>
    <row r="2362" spans="1:8" ht="17.149999999999999" customHeight="1" thickBot="1" x14ac:dyDescent="0.35">
      <c r="A2362" s="5" t="s">
        <v>76</v>
      </c>
      <c r="B2362" s="2" t="s">
        <v>77</v>
      </c>
      <c r="C2362" s="2" t="s">
        <v>78</v>
      </c>
      <c r="D2362" s="21" t="s">
        <v>79</v>
      </c>
      <c r="E2362" s="42"/>
      <c r="F2362" s="2" t="s">
        <v>80</v>
      </c>
      <c r="G2362" s="5" t="s">
        <v>81</v>
      </c>
      <c r="H2362" s="6" t="s">
        <v>82</v>
      </c>
    </row>
    <row r="2363" spans="1:8" ht="17.149999999999999" customHeight="1" thickBot="1" x14ac:dyDescent="0.35">
      <c r="A2363" s="17">
        <v>278</v>
      </c>
      <c r="B2363" s="50"/>
      <c r="C2363" s="50"/>
      <c r="D2363" s="51"/>
      <c r="E2363" s="52"/>
      <c r="F2363" s="50"/>
      <c r="G2363" s="2" t="s">
        <v>83</v>
      </c>
      <c r="H2363" s="53"/>
    </row>
    <row r="2364" spans="1:8" ht="17.149999999999999" customHeight="1" thickBot="1" x14ac:dyDescent="0.35">
      <c r="A2364" s="1" t="s">
        <v>84</v>
      </c>
      <c r="B2364" s="38"/>
      <c r="C2364" s="38"/>
      <c r="D2364" s="38"/>
      <c r="E2364" s="43"/>
      <c r="F2364" s="34"/>
      <c r="G2364" s="21" t="s">
        <v>14</v>
      </c>
      <c r="H2364" s="54"/>
    </row>
    <row r="2365" spans="1:8" ht="17.149999999999999" customHeight="1" thickBot="1" x14ac:dyDescent="0.35">
      <c r="A2365" s="1"/>
      <c r="B2365" s="38"/>
      <c r="C2365" s="38"/>
      <c r="D2365" s="38"/>
      <c r="E2365" s="43"/>
      <c r="F2365" s="34"/>
      <c r="G2365" s="21" t="s">
        <v>15</v>
      </c>
      <c r="H2365" s="54"/>
    </row>
    <row r="2366" spans="1:8" ht="17.149999999999999" customHeight="1" thickBot="1" x14ac:dyDescent="0.35">
      <c r="A2366" s="1"/>
      <c r="B2366" s="38"/>
      <c r="C2366" s="38"/>
      <c r="D2366" s="38"/>
      <c r="E2366" s="43"/>
      <c r="F2366" s="34"/>
      <c r="G2366" s="21" t="s">
        <v>16</v>
      </c>
      <c r="H2366" s="54"/>
    </row>
    <row r="2367" spans="1:8" ht="17.149999999999999" customHeight="1" thickBot="1" x14ac:dyDescent="0.35">
      <c r="A2367" s="1"/>
      <c r="B2367" s="38"/>
      <c r="C2367" s="38"/>
      <c r="D2367" s="38"/>
      <c r="E2367" s="43"/>
      <c r="F2367" s="34"/>
      <c r="G2367" s="21" t="s">
        <v>85</v>
      </c>
      <c r="H2367" s="54"/>
    </row>
    <row r="2368" spans="1:8" ht="17.149999999999999" customHeight="1" thickBot="1" x14ac:dyDescent="0.35">
      <c r="A2368" s="5"/>
      <c r="B2368" s="38"/>
      <c r="C2368" s="38"/>
      <c r="D2368" s="38"/>
      <c r="E2368" s="43"/>
      <c r="F2368" s="34"/>
      <c r="G2368" t="s">
        <v>57</v>
      </c>
      <c r="H2368" s="54"/>
    </row>
    <row r="2369" spans="1:8" ht="17.149999999999999" customHeight="1" thickBot="1" x14ac:dyDescent="0.35">
      <c r="A2369" s="1"/>
      <c r="B2369" s="39"/>
      <c r="C2369" s="39"/>
      <c r="D2369" s="39"/>
      <c r="E2369" s="44"/>
      <c r="F2369" s="37"/>
      <c r="G2369" s="30" t="s">
        <v>86</v>
      </c>
      <c r="H2369" s="28">
        <f>SUM(H2363:H2368)</f>
        <v>0</v>
      </c>
    </row>
    <row r="2370" spans="1:8" ht="17.149999999999999" customHeight="1" x14ac:dyDescent="0.25">
      <c r="A2370" s="1"/>
      <c r="B2370" s="7" t="s">
        <v>87</v>
      </c>
      <c r="H2370" s="8"/>
    </row>
    <row r="2371" spans="1:8" ht="17.149999999999999" customHeight="1" x14ac:dyDescent="0.25">
      <c r="A2371" s="1"/>
      <c r="B2371" t="s">
        <v>88</v>
      </c>
      <c r="H2371" s="8"/>
    </row>
    <row r="2372" spans="1:8" ht="17.149999999999999" customHeight="1" x14ac:dyDescent="0.35">
      <c r="A2372" s="1"/>
      <c r="B2372" s="24" t="s">
        <v>89</v>
      </c>
      <c r="E2372" s="45" t="str">
        <f>+'Budget Information'!$B$2</f>
        <v>Type your Community's name here</v>
      </c>
      <c r="H2372" s="23"/>
    </row>
    <row r="2373" spans="1:8" ht="17.149999999999999" customHeight="1" x14ac:dyDescent="0.25">
      <c r="A2373" s="1"/>
      <c r="D2373" s="9" t="s">
        <v>90</v>
      </c>
      <c r="E2373" s="46"/>
      <c r="G2373" s="10"/>
      <c r="H2373" s="8"/>
    </row>
    <row r="2374" spans="1:8" ht="17.149999999999999" customHeight="1" x14ac:dyDescent="0.25">
      <c r="A2374" s="18"/>
      <c r="B2374" s="11" t="s">
        <v>91</v>
      </c>
      <c r="C2374" s="11" t="s">
        <v>91</v>
      </c>
      <c r="D2374" s="11" t="s">
        <v>92</v>
      </c>
      <c r="E2374" s="47"/>
      <c r="F2374" s="11" t="s">
        <v>91</v>
      </c>
      <c r="G2374" s="11" t="s">
        <v>93</v>
      </c>
      <c r="H2374" s="12"/>
    </row>
    <row r="2375" spans="1:8" ht="17.149999999999999" customHeight="1" thickBot="1" x14ac:dyDescent="0.35">
      <c r="A2375" s="5" t="s">
        <v>76</v>
      </c>
      <c r="B2375" s="2" t="s">
        <v>77</v>
      </c>
      <c r="C2375" s="2" t="s">
        <v>78</v>
      </c>
      <c r="D2375" s="21" t="s">
        <v>79</v>
      </c>
      <c r="E2375" s="42"/>
      <c r="F2375" s="2" t="s">
        <v>80</v>
      </c>
      <c r="G2375" s="5" t="s">
        <v>81</v>
      </c>
      <c r="H2375" s="6" t="s">
        <v>82</v>
      </c>
    </row>
    <row r="2376" spans="1:8" ht="17.149999999999999" customHeight="1" thickBot="1" x14ac:dyDescent="0.35">
      <c r="A2376" s="17">
        <v>279</v>
      </c>
      <c r="B2376" s="50"/>
      <c r="C2376" s="50"/>
      <c r="D2376" s="51"/>
      <c r="E2376" s="52"/>
      <c r="F2376" s="50"/>
      <c r="G2376" s="2" t="s">
        <v>83</v>
      </c>
      <c r="H2376" s="53"/>
    </row>
    <row r="2377" spans="1:8" ht="17.149999999999999" customHeight="1" thickBot="1" x14ac:dyDescent="0.35">
      <c r="A2377" s="1" t="s">
        <v>84</v>
      </c>
      <c r="B2377" s="38"/>
      <c r="C2377" s="38"/>
      <c r="D2377" s="38"/>
      <c r="E2377" s="43"/>
      <c r="F2377" s="34"/>
      <c r="G2377" s="21" t="s">
        <v>14</v>
      </c>
      <c r="H2377" s="54"/>
    </row>
    <row r="2378" spans="1:8" ht="17.149999999999999" customHeight="1" thickBot="1" x14ac:dyDescent="0.35">
      <c r="A2378" s="1"/>
      <c r="B2378" s="38"/>
      <c r="C2378" s="38"/>
      <c r="D2378" s="38"/>
      <c r="E2378" s="43"/>
      <c r="F2378" s="34"/>
      <c r="G2378" s="21" t="s">
        <v>15</v>
      </c>
      <c r="H2378" s="54"/>
    </row>
    <row r="2379" spans="1:8" ht="17.149999999999999" customHeight="1" thickBot="1" x14ac:dyDescent="0.35">
      <c r="A2379" s="1"/>
      <c r="B2379" s="38"/>
      <c r="C2379" s="38"/>
      <c r="D2379" s="38"/>
      <c r="E2379" s="43"/>
      <c r="F2379" s="34"/>
      <c r="G2379" s="21" t="s">
        <v>16</v>
      </c>
      <c r="H2379" s="54"/>
    </row>
    <row r="2380" spans="1:8" ht="17.149999999999999" customHeight="1" thickBot="1" x14ac:dyDescent="0.35">
      <c r="A2380" s="1"/>
      <c r="B2380" s="38"/>
      <c r="C2380" s="38"/>
      <c r="D2380" s="38"/>
      <c r="E2380" s="43"/>
      <c r="F2380" s="34"/>
      <c r="G2380" s="21" t="s">
        <v>85</v>
      </c>
      <c r="H2380" s="54"/>
    </row>
    <row r="2381" spans="1:8" ht="17.149999999999999" customHeight="1" thickBot="1" x14ac:dyDescent="0.35">
      <c r="A2381" s="5"/>
      <c r="B2381" s="38"/>
      <c r="C2381" s="38"/>
      <c r="D2381" s="38"/>
      <c r="E2381" s="43"/>
      <c r="F2381" s="34"/>
      <c r="G2381" t="s">
        <v>57</v>
      </c>
      <c r="H2381" s="54"/>
    </row>
    <row r="2382" spans="1:8" ht="17.149999999999999" customHeight="1" thickBot="1" x14ac:dyDescent="0.35">
      <c r="A2382" s="1"/>
      <c r="B2382" s="39"/>
      <c r="C2382" s="39"/>
      <c r="D2382" s="39"/>
      <c r="E2382" s="44"/>
      <c r="F2382" s="37"/>
      <c r="G2382" s="30" t="s">
        <v>86</v>
      </c>
      <c r="H2382" s="28">
        <f>SUM(H2376:H2381)</f>
        <v>0</v>
      </c>
    </row>
    <row r="2383" spans="1:8" ht="17.149999999999999" customHeight="1" x14ac:dyDescent="0.25">
      <c r="A2383" s="1"/>
      <c r="B2383" s="7" t="s">
        <v>87</v>
      </c>
      <c r="H2383" s="8"/>
    </row>
    <row r="2384" spans="1:8" ht="17.149999999999999" customHeight="1" x14ac:dyDescent="0.25">
      <c r="A2384" s="1"/>
      <c r="B2384" t="s">
        <v>88</v>
      </c>
      <c r="H2384" s="8"/>
    </row>
    <row r="2385" spans="1:8" ht="17.149999999999999" customHeight="1" x14ac:dyDescent="0.35">
      <c r="A2385" s="1"/>
      <c r="B2385" s="24" t="s">
        <v>89</v>
      </c>
      <c r="E2385" s="45" t="str">
        <f>+'Budget Information'!$B$2</f>
        <v>Type your Community's name here</v>
      </c>
      <c r="H2385" s="23"/>
    </row>
    <row r="2386" spans="1:8" ht="17.149999999999999" customHeight="1" x14ac:dyDescent="0.25">
      <c r="A2386" s="1"/>
      <c r="D2386" s="9" t="s">
        <v>90</v>
      </c>
      <c r="E2386" s="46"/>
      <c r="G2386" s="10"/>
      <c r="H2386" s="8"/>
    </row>
    <row r="2387" spans="1:8" ht="17.149999999999999" customHeight="1" x14ac:dyDescent="0.25">
      <c r="A2387" s="16"/>
      <c r="B2387" s="13"/>
      <c r="C2387" s="13"/>
      <c r="D2387" s="13"/>
      <c r="E2387" s="41"/>
      <c r="F2387" s="13"/>
      <c r="G2387" s="13"/>
      <c r="H2387" s="14"/>
    </row>
    <row r="2388" spans="1:8" ht="17.149999999999999" customHeight="1" thickBot="1" x14ac:dyDescent="0.35">
      <c r="A2388" s="5" t="s">
        <v>76</v>
      </c>
      <c r="B2388" s="2" t="s">
        <v>77</v>
      </c>
      <c r="C2388" s="2" t="s">
        <v>78</v>
      </c>
      <c r="D2388" s="21" t="s">
        <v>79</v>
      </c>
      <c r="E2388" s="42"/>
      <c r="F2388" s="2" t="s">
        <v>80</v>
      </c>
      <c r="G2388" s="5" t="s">
        <v>81</v>
      </c>
      <c r="H2388" s="6" t="s">
        <v>82</v>
      </c>
    </row>
    <row r="2389" spans="1:8" ht="17.149999999999999" customHeight="1" thickBot="1" x14ac:dyDescent="0.35">
      <c r="A2389" s="17">
        <v>280</v>
      </c>
      <c r="B2389" s="50"/>
      <c r="C2389" s="50"/>
      <c r="D2389" s="51"/>
      <c r="E2389" s="52"/>
      <c r="F2389" s="50"/>
      <c r="G2389" s="2" t="s">
        <v>83</v>
      </c>
      <c r="H2389" s="53"/>
    </row>
    <row r="2390" spans="1:8" ht="17.149999999999999" customHeight="1" thickBot="1" x14ac:dyDescent="0.35">
      <c r="A2390" s="1" t="s">
        <v>84</v>
      </c>
      <c r="B2390" s="38"/>
      <c r="C2390" s="38"/>
      <c r="D2390" s="38"/>
      <c r="E2390" s="43"/>
      <c r="F2390" s="34"/>
      <c r="G2390" s="21" t="s">
        <v>14</v>
      </c>
      <c r="H2390" s="54"/>
    </row>
    <row r="2391" spans="1:8" ht="17.149999999999999" customHeight="1" thickBot="1" x14ac:dyDescent="0.35">
      <c r="A2391" s="1"/>
      <c r="B2391" s="38"/>
      <c r="C2391" s="38"/>
      <c r="D2391" s="38"/>
      <c r="E2391" s="43"/>
      <c r="F2391" s="34"/>
      <c r="G2391" s="21" t="s">
        <v>15</v>
      </c>
      <c r="H2391" s="54"/>
    </row>
    <row r="2392" spans="1:8" ht="17.149999999999999" customHeight="1" thickBot="1" x14ac:dyDescent="0.35">
      <c r="A2392" s="1"/>
      <c r="B2392" s="38"/>
      <c r="C2392" s="38"/>
      <c r="D2392" s="38"/>
      <c r="E2392" s="43"/>
      <c r="F2392" s="34"/>
      <c r="G2392" s="21" t="s">
        <v>16</v>
      </c>
      <c r="H2392" s="54"/>
    </row>
    <row r="2393" spans="1:8" ht="17.149999999999999" customHeight="1" thickBot="1" x14ac:dyDescent="0.35">
      <c r="A2393" s="1"/>
      <c r="B2393" s="38"/>
      <c r="C2393" s="38"/>
      <c r="D2393" s="38"/>
      <c r="E2393" s="43"/>
      <c r="F2393" s="34"/>
      <c r="G2393" s="21" t="s">
        <v>85</v>
      </c>
      <c r="H2393" s="54"/>
    </row>
    <row r="2394" spans="1:8" ht="17.149999999999999" customHeight="1" thickBot="1" x14ac:dyDescent="0.35">
      <c r="A2394" s="5"/>
      <c r="B2394" s="38"/>
      <c r="C2394" s="38"/>
      <c r="D2394" s="38"/>
      <c r="E2394" s="43"/>
      <c r="F2394" s="34"/>
      <c r="G2394" t="s">
        <v>57</v>
      </c>
      <c r="H2394" s="54"/>
    </row>
    <row r="2395" spans="1:8" ht="17.149999999999999" customHeight="1" thickBot="1" x14ac:dyDescent="0.35">
      <c r="A2395" s="1"/>
      <c r="B2395" s="39"/>
      <c r="C2395" s="39"/>
      <c r="D2395" s="39"/>
      <c r="E2395" s="44"/>
      <c r="F2395" s="37"/>
      <c r="G2395" s="30" t="s">
        <v>86</v>
      </c>
      <c r="H2395" s="28">
        <f>SUM(H2389:H2394)</f>
        <v>0</v>
      </c>
    </row>
    <row r="2396" spans="1:8" ht="17.149999999999999" customHeight="1" x14ac:dyDescent="0.25">
      <c r="A2396" s="1"/>
      <c r="B2396" s="7" t="s">
        <v>87</v>
      </c>
      <c r="H2396" s="8"/>
    </row>
    <row r="2397" spans="1:8" ht="17.149999999999999" customHeight="1" x14ac:dyDescent="0.25">
      <c r="A2397" s="1"/>
      <c r="B2397" t="s">
        <v>88</v>
      </c>
      <c r="H2397" s="8"/>
    </row>
    <row r="2398" spans="1:8" ht="17.149999999999999" customHeight="1" x14ac:dyDescent="0.35">
      <c r="A2398" s="1"/>
      <c r="B2398" s="24" t="s">
        <v>89</v>
      </c>
      <c r="E2398" s="45" t="str">
        <f>+'Budget Information'!$B$2</f>
        <v>Type your Community's name here</v>
      </c>
      <c r="H2398" s="23"/>
    </row>
    <row r="2399" spans="1:8" ht="17.149999999999999" customHeight="1" x14ac:dyDescent="0.25">
      <c r="A2399" s="1"/>
      <c r="D2399" s="9" t="s">
        <v>90</v>
      </c>
      <c r="E2399" s="46"/>
      <c r="G2399" s="10"/>
      <c r="H2399" s="8"/>
    </row>
    <row r="2400" spans="1:8" ht="17.149999999999999" customHeight="1" x14ac:dyDescent="0.25">
      <c r="A2400" s="16"/>
      <c r="B2400" s="13"/>
      <c r="C2400" s="13"/>
      <c r="D2400" s="19"/>
      <c r="E2400" s="48"/>
      <c r="F2400" s="13"/>
      <c r="G2400" s="20"/>
      <c r="H2400" s="15"/>
    </row>
    <row r="2401" spans="1:8" ht="17.149999999999999" customHeight="1" x14ac:dyDescent="0.25">
      <c r="A2401" s="16"/>
      <c r="B2401" s="13"/>
      <c r="C2401" s="13"/>
      <c r="D2401" s="13"/>
      <c r="E2401" s="41"/>
      <c r="F2401" s="13"/>
      <c r="G2401" s="13"/>
      <c r="H2401" s="15"/>
    </row>
    <row r="2402" spans="1:8" ht="17.149999999999999" customHeight="1" thickBot="1" x14ac:dyDescent="0.35">
      <c r="A2402" s="5" t="s">
        <v>76</v>
      </c>
      <c r="B2402" s="2" t="s">
        <v>77</v>
      </c>
      <c r="C2402" s="2" t="s">
        <v>78</v>
      </c>
      <c r="D2402" s="21" t="s">
        <v>79</v>
      </c>
      <c r="E2402" s="42"/>
      <c r="F2402" s="2" t="s">
        <v>80</v>
      </c>
      <c r="G2402" s="5" t="s">
        <v>81</v>
      </c>
      <c r="H2402" s="6" t="s">
        <v>82</v>
      </c>
    </row>
    <row r="2403" spans="1:8" ht="17.149999999999999" customHeight="1" thickBot="1" x14ac:dyDescent="0.35">
      <c r="A2403" s="17">
        <v>281</v>
      </c>
      <c r="B2403" s="50"/>
      <c r="C2403" s="50"/>
      <c r="D2403" s="51"/>
      <c r="E2403" s="52"/>
      <c r="F2403" s="50"/>
      <c r="G2403" s="2" t="s">
        <v>83</v>
      </c>
      <c r="H2403" s="53"/>
    </row>
    <row r="2404" spans="1:8" ht="17.149999999999999" customHeight="1" thickBot="1" x14ac:dyDescent="0.35">
      <c r="A2404" s="1" t="s">
        <v>84</v>
      </c>
      <c r="B2404" s="38"/>
      <c r="C2404" s="38"/>
      <c r="D2404" s="38"/>
      <c r="E2404" s="43"/>
      <c r="F2404" s="34"/>
      <c r="G2404" s="21" t="s">
        <v>14</v>
      </c>
      <c r="H2404" s="54"/>
    </row>
    <row r="2405" spans="1:8" ht="17.149999999999999" customHeight="1" thickBot="1" x14ac:dyDescent="0.35">
      <c r="A2405" s="1"/>
      <c r="B2405" s="38"/>
      <c r="C2405" s="38"/>
      <c r="D2405" s="38"/>
      <c r="E2405" s="43"/>
      <c r="F2405" s="34"/>
      <c r="G2405" s="21" t="s">
        <v>15</v>
      </c>
      <c r="H2405" s="54"/>
    </row>
    <row r="2406" spans="1:8" ht="17.149999999999999" customHeight="1" thickBot="1" x14ac:dyDescent="0.35">
      <c r="A2406" s="1"/>
      <c r="B2406" s="38"/>
      <c r="C2406" s="38"/>
      <c r="D2406" s="38"/>
      <c r="E2406" s="43"/>
      <c r="F2406" s="34"/>
      <c r="G2406" s="21" t="s">
        <v>16</v>
      </c>
      <c r="H2406" s="54"/>
    </row>
    <row r="2407" spans="1:8" ht="17.149999999999999" customHeight="1" thickBot="1" x14ac:dyDescent="0.35">
      <c r="A2407" s="1"/>
      <c r="B2407" s="38"/>
      <c r="C2407" s="38"/>
      <c r="D2407" s="38"/>
      <c r="E2407" s="43"/>
      <c r="F2407" s="34"/>
      <c r="G2407" s="21" t="s">
        <v>85</v>
      </c>
      <c r="H2407" s="54"/>
    </row>
    <row r="2408" spans="1:8" ht="17.149999999999999" customHeight="1" thickBot="1" x14ac:dyDescent="0.35">
      <c r="A2408" s="5"/>
      <c r="B2408" s="38"/>
      <c r="C2408" s="38"/>
      <c r="D2408" s="38"/>
      <c r="E2408" s="43"/>
      <c r="F2408" s="34"/>
      <c r="G2408" t="s">
        <v>57</v>
      </c>
      <c r="H2408" s="54"/>
    </row>
    <row r="2409" spans="1:8" ht="17.149999999999999" customHeight="1" thickBot="1" x14ac:dyDescent="0.35">
      <c r="A2409" s="1"/>
      <c r="B2409" s="39"/>
      <c r="C2409" s="39"/>
      <c r="D2409" s="39"/>
      <c r="E2409" s="44"/>
      <c r="F2409" s="37"/>
      <c r="G2409" s="30" t="s">
        <v>86</v>
      </c>
      <c r="H2409" s="28">
        <f>SUM(H2403:H2408)</f>
        <v>0</v>
      </c>
    </row>
    <row r="2410" spans="1:8" ht="17.149999999999999" customHeight="1" x14ac:dyDescent="0.25">
      <c r="A2410" s="1"/>
      <c r="B2410" s="7" t="s">
        <v>87</v>
      </c>
      <c r="H2410" s="8"/>
    </row>
    <row r="2411" spans="1:8" ht="17.149999999999999" customHeight="1" x14ac:dyDescent="0.25">
      <c r="A2411" s="1"/>
      <c r="B2411" t="s">
        <v>88</v>
      </c>
      <c r="H2411" s="8"/>
    </row>
    <row r="2412" spans="1:8" ht="17.149999999999999" customHeight="1" x14ac:dyDescent="0.35">
      <c r="A2412" s="1"/>
      <c r="B2412" s="24" t="s">
        <v>89</v>
      </c>
      <c r="E2412" s="45" t="str">
        <f>+'Budget Information'!$B$2</f>
        <v>Type your Community's name here</v>
      </c>
      <c r="H2412" s="23"/>
    </row>
    <row r="2413" spans="1:8" ht="17.149999999999999" customHeight="1" x14ac:dyDescent="0.25">
      <c r="A2413" s="1"/>
      <c r="D2413" s="9" t="s">
        <v>90</v>
      </c>
      <c r="E2413" s="46"/>
      <c r="G2413" s="10"/>
      <c r="H2413" s="8"/>
    </row>
    <row r="2414" spans="1:8" ht="17.149999999999999" customHeight="1" x14ac:dyDescent="0.25">
      <c r="A2414" s="18" t="s">
        <v>94</v>
      </c>
      <c r="B2414" s="11" t="s">
        <v>91</v>
      </c>
      <c r="C2414" s="11" t="s">
        <v>91</v>
      </c>
      <c r="D2414" s="11" t="s">
        <v>92</v>
      </c>
      <c r="E2414" s="47"/>
      <c r="F2414" s="11" t="s">
        <v>91</v>
      </c>
      <c r="G2414" s="11" t="s">
        <v>93</v>
      </c>
      <c r="H2414" s="12"/>
    </row>
    <row r="2415" spans="1:8" ht="17.149999999999999" customHeight="1" thickBot="1" x14ac:dyDescent="0.35">
      <c r="A2415" s="5" t="s">
        <v>76</v>
      </c>
      <c r="B2415" s="2" t="s">
        <v>77</v>
      </c>
      <c r="C2415" s="2" t="s">
        <v>78</v>
      </c>
      <c r="D2415" s="21" t="s">
        <v>79</v>
      </c>
      <c r="E2415" s="42"/>
      <c r="F2415" s="2" t="s">
        <v>80</v>
      </c>
      <c r="G2415" s="5" t="s">
        <v>81</v>
      </c>
      <c r="H2415" s="6" t="s">
        <v>82</v>
      </c>
    </row>
    <row r="2416" spans="1:8" ht="17.149999999999999" customHeight="1" thickBot="1" x14ac:dyDescent="0.35">
      <c r="A2416" s="17">
        <v>282</v>
      </c>
      <c r="B2416" s="50"/>
      <c r="C2416" s="50"/>
      <c r="D2416" s="51"/>
      <c r="E2416" s="52"/>
      <c r="F2416" s="50"/>
      <c r="G2416" s="2" t="s">
        <v>83</v>
      </c>
      <c r="H2416" s="53"/>
    </row>
    <row r="2417" spans="1:8" ht="17.149999999999999" customHeight="1" thickBot="1" x14ac:dyDescent="0.35">
      <c r="A2417" s="1" t="s">
        <v>84</v>
      </c>
      <c r="B2417" s="38"/>
      <c r="C2417" s="38"/>
      <c r="D2417" s="38"/>
      <c r="E2417" s="43"/>
      <c r="F2417" s="34"/>
      <c r="G2417" s="21" t="s">
        <v>14</v>
      </c>
      <c r="H2417" s="54"/>
    </row>
    <row r="2418" spans="1:8" ht="17.149999999999999" customHeight="1" thickBot="1" x14ac:dyDescent="0.35">
      <c r="A2418" s="1"/>
      <c r="B2418" s="38"/>
      <c r="C2418" s="38"/>
      <c r="D2418" s="38"/>
      <c r="E2418" s="43"/>
      <c r="F2418" s="34"/>
      <c r="G2418" s="21" t="s">
        <v>15</v>
      </c>
      <c r="H2418" s="54"/>
    </row>
    <row r="2419" spans="1:8" ht="17.149999999999999" customHeight="1" thickBot="1" x14ac:dyDescent="0.35">
      <c r="A2419" s="1"/>
      <c r="B2419" s="38"/>
      <c r="C2419" s="38"/>
      <c r="D2419" s="38"/>
      <c r="E2419" s="43"/>
      <c r="F2419" s="34"/>
      <c r="G2419" s="21" t="s">
        <v>16</v>
      </c>
      <c r="H2419" s="54"/>
    </row>
    <row r="2420" spans="1:8" ht="17.149999999999999" customHeight="1" thickBot="1" x14ac:dyDescent="0.35">
      <c r="A2420" s="1"/>
      <c r="B2420" s="38"/>
      <c r="C2420" s="38"/>
      <c r="D2420" s="38"/>
      <c r="E2420" s="43"/>
      <c r="F2420" s="34"/>
      <c r="G2420" s="21" t="s">
        <v>85</v>
      </c>
      <c r="H2420" s="54"/>
    </row>
    <row r="2421" spans="1:8" ht="17.149999999999999" customHeight="1" thickBot="1" x14ac:dyDescent="0.35">
      <c r="A2421" s="5"/>
      <c r="B2421" s="38"/>
      <c r="C2421" s="38"/>
      <c r="D2421" s="38"/>
      <c r="E2421" s="43"/>
      <c r="F2421" s="34"/>
      <c r="G2421" t="s">
        <v>57</v>
      </c>
      <c r="H2421" s="54"/>
    </row>
    <row r="2422" spans="1:8" ht="17.149999999999999" customHeight="1" thickBot="1" x14ac:dyDescent="0.35">
      <c r="A2422" s="1"/>
      <c r="B2422" s="39"/>
      <c r="C2422" s="39"/>
      <c r="D2422" s="39"/>
      <c r="E2422" s="44"/>
      <c r="F2422" s="37"/>
      <c r="G2422" s="30" t="s">
        <v>86</v>
      </c>
      <c r="H2422" s="28">
        <f>SUM(H2416:H2421)</f>
        <v>0</v>
      </c>
    </row>
    <row r="2423" spans="1:8" ht="17.149999999999999" customHeight="1" x14ac:dyDescent="0.25">
      <c r="A2423" s="1"/>
      <c r="B2423" s="7" t="s">
        <v>87</v>
      </c>
      <c r="H2423" s="8"/>
    </row>
    <row r="2424" spans="1:8" ht="17.149999999999999" customHeight="1" x14ac:dyDescent="0.25">
      <c r="A2424" s="1"/>
      <c r="B2424" t="s">
        <v>88</v>
      </c>
      <c r="H2424" s="8"/>
    </row>
    <row r="2425" spans="1:8" ht="17.149999999999999" customHeight="1" x14ac:dyDescent="0.35">
      <c r="A2425" s="1"/>
      <c r="B2425" s="24" t="s">
        <v>89</v>
      </c>
      <c r="E2425" s="45" t="str">
        <f>+'Budget Information'!$B$2</f>
        <v>Type your Community's name here</v>
      </c>
      <c r="H2425" s="23"/>
    </row>
    <row r="2426" spans="1:8" ht="17.149999999999999" customHeight="1" x14ac:dyDescent="0.25">
      <c r="A2426" s="1"/>
      <c r="D2426" s="9" t="s">
        <v>90</v>
      </c>
      <c r="E2426" s="46"/>
      <c r="G2426" s="10"/>
      <c r="H2426" s="8"/>
    </row>
    <row r="2427" spans="1:8" ht="17.149999999999999" customHeight="1" x14ac:dyDescent="0.25">
      <c r="A2427" s="18"/>
      <c r="B2427" s="13"/>
      <c r="C2427" s="13"/>
      <c r="D2427" s="13"/>
      <c r="E2427" s="41"/>
      <c r="F2427" s="13"/>
      <c r="G2427" s="13"/>
      <c r="H2427" s="14"/>
    </row>
    <row r="2428" spans="1:8" ht="17.149999999999999" customHeight="1" thickBot="1" x14ac:dyDescent="0.35">
      <c r="A2428" s="5" t="s">
        <v>76</v>
      </c>
      <c r="B2428" s="2" t="s">
        <v>77</v>
      </c>
      <c r="C2428" s="2" t="s">
        <v>78</v>
      </c>
      <c r="D2428" s="21" t="s">
        <v>79</v>
      </c>
      <c r="E2428" s="42"/>
      <c r="F2428" s="2" t="s">
        <v>80</v>
      </c>
      <c r="G2428" s="5" t="s">
        <v>81</v>
      </c>
      <c r="H2428" s="6" t="s">
        <v>82</v>
      </c>
    </row>
    <row r="2429" spans="1:8" ht="17.149999999999999" customHeight="1" thickBot="1" x14ac:dyDescent="0.35">
      <c r="A2429" s="17">
        <v>283</v>
      </c>
      <c r="B2429" s="50"/>
      <c r="C2429" s="50"/>
      <c r="D2429" s="51"/>
      <c r="E2429" s="52"/>
      <c r="F2429" s="50"/>
      <c r="G2429" s="2" t="s">
        <v>83</v>
      </c>
      <c r="H2429" s="53"/>
    </row>
    <row r="2430" spans="1:8" ht="17.149999999999999" customHeight="1" thickBot="1" x14ac:dyDescent="0.35">
      <c r="A2430" s="1" t="s">
        <v>84</v>
      </c>
      <c r="B2430" s="38"/>
      <c r="C2430" s="38"/>
      <c r="D2430" s="38"/>
      <c r="E2430" s="43"/>
      <c r="F2430" s="34"/>
      <c r="G2430" s="21" t="s">
        <v>14</v>
      </c>
      <c r="H2430" s="54"/>
    </row>
    <row r="2431" spans="1:8" ht="17.149999999999999" customHeight="1" thickBot="1" x14ac:dyDescent="0.35">
      <c r="A2431" s="1"/>
      <c r="B2431" s="38"/>
      <c r="C2431" s="38"/>
      <c r="D2431" s="38"/>
      <c r="E2431" s="43"/>
      <c r="F2431" s="34"/>
      <c r="G2431" s="21" t="s">
        <v>15</v>
      </c>
      <c r="H2431" s="54"/>
    </row>
    <row r="2432" spans="1:8" ht="17.149999999999999" customHeight="1" thickBot="1" x14ac:dyDescent="0.35">
      <c r="A2432" s="1"/>
      <c r="B2432" s="38"/>
      <c r="C2432" s="38"/>
      <c r="D2432" s="38"/>
      <c r="E2432" s="43"/>
      <c r="F2432" s="34"/>
      <c r="G2432" s="21" t="s">
        <v>16</v>
      </c>
      <c r="H2432" s="54"/>
    </row>
    <row r="2433" spans="1:8" ht="17.149999999999999" customHeight="1" thickBot="1" x14ac:dyDescent="0.35">
      <c r="A2433" s="1"/>
      <c r="B2433" s="38"/>
      <c r="C2433" s="38"/>
      <c r="D2433" s="38"/>
      <c r="E2433" s="43"/>
      <c r="F2433" s="34"/>
      <c r="G2433" s="21" t="s">
        <v>85</v>
      </c>
      <c r="H2433" s="54"/>
    </row>
    <row r="2434" spans="1:8" ht="17.149999999999999" customHeight="1" thickBot="1" x14ac:dyDescent="0.35">
      <c r="A2434" s="5"/>
      <c r="B2434" s="38"/>
      <c r="C2434" s="38"/>
      <c r="D2434" s="38"/>
      <c r="E2434" s="43"/>
      <c r="F2434" s="34"/>
      <c r="G2434" t="s">
        <v>57</v>
      </c>
      <c r="H2434" s="54"/>
    </row>
    <row r="2435" spans="1:8" ht="17.149999999999999" customHeight="1" thickBot="1" x14ac:dyDescent="0.35">
      <c r="A2435" s="1"/>
      <c r="B2435" s="39"/>
      <c r="C2435" s="39"/>
      <c r="D2435" s="39"/>
      <c r="E2435" s="44"/>
      <c r="F2435" s="37"/>
      <c r="G2435" s="30" t="s">
        <v>86</v>
      </c>
      <c r="H2435" s="28">
        <f>SUM(H2429:H2434)</f>
        <v>0</v>
      </c>
    </row>
    <row r="2436" spans="1:8" ht="17.149999999999999" customHeight="1" x14ac:dyDescent="0.25">
      <c r="A2436" s="1"/>
      <c r="B2436" s="7" t="s">
        <v>87</v>
      </c>
      <c r="H2436" s="8"/>
    </row>
    <row r="2437" spans="1:8" ht="17.149999999999999" customHeight="1" x14ac:dyDescent="0.25">
      <c r="A2437" s="1"/>
      <c r="B2437" t="s">
        <v>88</v>
      </c>
      <c r="H2437" s="8"/>
    </row>
    <row r="2438" spans="1:8" ht="17.149999999999999" customHeight="1" x14ac:dyDescent="0.35">
      <c r="A2438" s="1"/>
      <c r="B2438" s="24" t="s">
        <v>89</v>
      </c>
      <c r="E2438" s="45" t="str">
        <f>+'Budget Information'!$B$2</f>
        <v>Type your Community's name here</v>
      </c>
      <c r="H2438" s="23"/>
    </row>
    <row r="2439" spans="1:8" ht="17.149999999999999" customHeight="1" x14ac:dyDescent="0.25">
      <c r="A2439" s="1"/>
      <c r="D2439" s="9" t="s">
        <v>90</v>
      </c>
      <c r="E2439" s="46"/>
      <c r="G2439" s="10"/>
      <c r="H2439" s="8"/>
    </row>
    <row r="2440" spans="1:8" ht="17.149999999999999" customHeight="1" x14ac:dyDescent="0.25">
      <c r="A2440" s="16"/>
      <c r="B2440" s="13"/>
      <c r="C2440" s="13"/>
      <c r="D2440" s="19"/>
      <c r="E2440" s="48"/>
      <c r="F2440" s="13"/>
      <c r="G2440" s="20"/>
      <c r="H2440" s="15"/>
    </row>
    <row r="2441" spans="1:8" ht="17.149999999999999" customHeight="1" x14ac:dyDescent="0.25">
      <c r="A2441" s="16"/>
      <c r="B2441" s="13"/>
      <c r="C2441" s="13"/>
      <c r="D2441" s="13"/>
      <c r="E2441" s="41"/>
      <c r="F2441" s="13"/>
      <c r="G2441" s="13"/>
      <c r="H2441" s="15"/>
    </row>
    <row r="2442" spans="1:8" ht="17.149999999999999" customHeight="1" thickBot="1" x14ac:dyDescent="0.35">
      <c r="A2442" s="5" t="s">
        <v>76</v>
      </c>
      <c r="B2442" s="2" t="s">
        <v>77</v>
      </c>
      <c r="C2442" s="2" t="s">
        <v>78</v>
      </c>
      <c r="D2442" s="21" t="s">
        <v>79</v>
      </c>
      <c r="E2442" s="42"/>
      <c r="F2442" s="2" t="s">
        <v>80</v>
      </c>
      <c r="G2442" s="5" t="s">
        <v>81</v>
      </c>
      <c r="H2442" s="6" t="s">
        <v>82</v>
      </c>
    </row>
    <row r="2443" spans="1:8" ht="17.149999999999999" customHeight="1" thickBot="1" x14ac:dyDescent="0.35">
      <c r="A2443" s="17">
        <v>284</v>
      </c>
      <c r="B2443" s="50"/>
      <c r="C2443" s="50"/>
      <c r="D2443" s="51"/>
      <c r="E2443" s="52"/>
      <c r="F2443" s="50"/>
      <c r="G2443" s="2" t="s">
        <v>83</v>
      </c>
      <c r="H2443" s="53"/>
    </row>
    <row r="2444" spans="1:8" ht="17.149999999999999" customHeight="1" thickBot="1" x14ac:dyDescent="0.35">
      <c r="A2444" s="1" t="s">
        <v>84</v>
      </c>
      <c r="B2444" s="38"/>
      <c r="C2444" s="38"/>
      <c r="D2444" s="38"/>
      <c r="E2444" s="43"/>
      <c r="F2444" s="34"/>
      <c r="G2444" s="21" t="s">
        <v>14</v>
      </c>
      <c r="H2444" s="54"/>
    </row>
    <row r="2445" spans="1:8" ht="17.149999999999999" customHeight="1" thickBot="1" x14ac:dyDescent="0.35">
      <c r="A2445" s="1"/>
      <c r="B2445" s="38"/>
      <c r="C2445" s="38"/>
      <c r="D2445" s="38"/>
      <c r="E2445" s="43"/>
      <c r="F2445" s="34"/>
      <c r="G2445" s="21" t="s">
        <v>15</v>
      </c>
      <c r="H2445" s="54"/>
    </row>
    <row r="2446" spans="1:8" ht="17.149999999999999" customHeight="1" thickBot="1" x14ac:dyDescent="0.35">
      <c r="A2446" s="1"/>
      <c r="B2446" s="38"/>
      <c r="C2446" s="38"/>
      <c r="D2446" s="38"/>
      <c r="E2446" s="43"/>
      <c r="F2446" s="34"/>
      <c r="G2446" s="21" t="s">
        <v>16</v>
      </c>
      <c r="H2446" s="54"/>
    </row>
    <row r="2447" spans="1:8" ht="17.149999999999999" customHeight="1" thickBot="1" x14ac:dyDescent="0.35">
      <c r="A2447" s="1"/>
      <c r="B2447" s="38"/>
      <c r="C2447" s="38"/>
      <c r="D2447" s="38"/>
      <c r="E2447" s="43"/>
      <c r="F2447" s="34"/>
      <c r="G2447" s="21" t="s">
        <v>85</v>
      </c>
      <c r="H2447" s="54"/>
    </row>
    <row r="2448" spans="1:8" ht="17.149999999999999" customHeight="1" thickBot="1" x14ac:dyDescent="0.35">
      <c r="A2448" s="5"/>
      <c r="B2448" s="38"/>
      <c r="C2448" s="38"/>
      <c r="D2448" s="38"/>
      <c r="E2448" s="43"/>
      <c r="F2448" s="34"/>
      <c r="G2448" t="s">
        <v>57</v>
      </c>
      <c r="H2448" s="54"/>
    </row>
    <row r="2449" spans="1:8" ht="17.149999999999999" customHeight="1" thickBot="1" x14ac:dyDescent="0.35">
      <c r="A2449" s="1"/>
      <c r="B2449" s="39"/>
      <c r="C2449" s="39"/>
      <c r="D2449" s="39"/>
      <c r="E2449" s="44"/>
      <c r="F2449" s="37"/>
      <c r="G2449" s="30" t="s">
        <v>86</v>
      </c>
      <c r="H2449" s="28">
        <f>SUM(H2443:H2448)</f>
        <v>0</v>
      </c>
    </row>
    <row r="2450" spans="1:8" ht="17.149999999999999" customHeight="1" x14ac:dyDescent="0.25">
      <c r="A2450" s="1"/>
      <c r="B2450" s="7" t="s">
        <v>87</v>
      </c>
      <c r="H2450" s="8"/>
    </row>
    <row r="2451" spans="1:8" ht="17.149999999999999" customHeight="1" x14ac:dyDescent="0.25">
      <c r="A2451" s="1"/>
      <c r="B2451" t="s">
        <v>88</v>
      </c>
      <c r="H2451" s="8"/>
    </row>
    <row r="2452" spans="1:8" ht="17.149999999999999" customHeight="1" x14ac:dyDescent="0.35">
      <c r="A2452" s="1"/>
      <c r="B2452" s="24" t="s">
        <v>89</v>
      </c>
      <c r="E2452" s="45" t="str">
        <f>+'Budget Information'!$B$2</f>
        <v>Type your Community's name here</v>
      </c>
      <c r="H2452" s="23"/>
    </row>
    <row r="2453" spans="1:8" ht="17.149999999999999" customHeight="1" x14ac:dyDescent="0.25">
      <c r="A2453" s="1"/>
      <c r="D2453" s="9" t="s">
        <v>90</v>
      </c>
      <c r="E2453" s="46"/>
      <c r="G2453" s="10"/>
      <c r="H2453" s="8"/>
    </row>
    <row r="2454" spans="1:8" ht="17.149999999999999" customHeight="1" x14ac:dyDescent="0.25">
      <c r="A2454" s="16"/>
      <c r="B2454" s="11" t="s">
        <v>91</v>
      </c>
      <c r="C2454" s="11" t="s">
        <v>91</v>
      </c>
      <c r="D2454" s="11" t="s">
        <v>92</v>
      </c>
      <c r="E2454" s="47"/>
      <c r="F2454" s="11" t="s">
        <v>91</v>
      </c>
      <c r="G2454" s="11" t="s">
        <v>93</v>
      </c>
      <c r="H2454" s="12"/>
    </row>
    <row r="2455" spans="1:8" ht="17.149999999999999" customHeight="1" thickBot="1" x14ac:dyDescent="0.35">
      <c r="A2455" s="5" t="s">
        <v>76</v>
      </c>
      <c r="B2455" s="2" t="s">
        <v>77</v>
      </c>
      <c r="C2455" s="2" t="s">
        <v>78</v>
      </c>
      <c r="D2455" s="21" t="s">
        <v>79</v>
      </c>
      <c r="E2455" s="42"/>
      <c r="F2455" s="2" t="s">
        <v>80</v>
      </c>
      <c r="G2455" s="5" t="s">
        <v>81</v>
      </c>
      <c r="H2455" s="6" t="s">
        <v>82</v>
      </c>
    </row>
    <row r="2456" spans="1:8" ht="17.149999999999999" customHeight="1" thickBot="1" x14ac:dyDescent="0.35">
      <c r="A2456" s="17">
        <v>285</v>
      </c>
      <c r="B2456" s="50"/>
      <c r="C2456" s="50"/>
      <c r="D2456" s="51"/>
      <c r="E2456" s="52"/>
      <c r="F2456" s="50"/>
      <c r="G2456" s="2" t="s">
        <v>83</v>
      </c>
      <c r="H2456" s="53"/>
    </row>
    <row r="2457" spans="1:8" ht="17.149999999999999" customHeight="1" thickBot="1" x14ac:dyDescent="0.35">
      <c r="A2457" s="1" t="s">
        <v>84</v>
      </c>
      <c r="B2457" s="38"/>
      <c r="C2457" s="38"/>
      <c r="D2457" s="38"/>
      <c r="E2457" s="43"/>
      <c r="F2457" s="34"/>
      <c r="G2457" s="21" t="s">
        <v>14</v>
      </c>
      <c r="H2457" s="54"/>
    </row>
    <row r="2458" spans="1:8" ht="17.149999999999999" customHeight="1" thickBot="1" x14ac:dyDescent="0.35">
      <c r="A2458" s="1"/>
      <c r="B2458" s="38"/>
      <c r="C2458" s="38"/>
      <c r="D2458" s="38"/>
      <c r="E2458" s="43"/>
      <c r="F2458" s="34"/>
      <c r="G2458" s="21" t="s">
        <v>15</v>
      </c>
      <c r="H2458" s="54"/>
    </row>
    <row r="2459" spans="1:8" ht="17.149999999999999" customHeight="1" thickBot="1" x14ac:dyDescent="0.35">
      <c r="A2459" s="1"/>
      <c r="B2459" s="38"/>
      <c r="C2459" s="38"/>
      <c r="D2459" s="38"/>
      <c r="E2459" s="43"/>
      <c r="F2459" s="34"/>
      <c r="G2459" s="21" t="s">
        <v>16</v>
      </c>
      <c r="H2459" s="54"/>
    </row>
    <row r="2460" spans="1:8" ht="17.149999999999999" customHeight="1" thickBot="1" x14ac:dyDescent="0.35">
      <c r="A2460" s="1"/>
      <c r="B2460" s="38"/>
      <c r="C2460" s="38"/>
      <c r="D2460" s="38"/>
      <c r="E2460" s="43"/>
      <c r="F2460" s="34"/>
      <c r="G2460" s="21" t="s">
        <v>85</v>
      </c>
      <c r="H2460" s="54"/>
    </row>
    <row r="2461" spans="1:8" ht="17.149999999999999" customHeight="1" thickBot="1" x14ac:dyDescent="0.35">
      <c r="A2461" s="5"/>
      <c r="B2461" s="38"/>
      <c r="C2461" s="38"/>
      <c r="D2461" s="38"/>
      <c r="E2461" s="43"/>
      <c r="F2461" s="34"/>
      <c r="G2461" t="s">
        <v>57</v>
      </c>
      <c r="H2461" s="54"/>
    </row>
    <row r="2462" spans="1:8" ht="17.149999999999999" customHeight="1" thickBot="1" x14ac:dyDescent="0.35">
      <c r="A2462" s="1"/>
      <c r="B2462" s="39"/>
      <c r="C2462" s="39"/>
      <c r="D2462" s="39"/>
      <c r="E2462" s="44"/>
      <c r="F2462" s="37"/>
      <c r="G2462" s="30" t="s">
        <v>86</v>
      </c>
      <c r="H2462" s="28">
        <f>SUM(H2456:H2461)</f>
        <v>0</v>
      </c>
    </row>
    <row r="2463" spans="1:8" ht="17.149999999999999" customHeight="1" x14ac:dyDescent="0.25">
      <c r="A2463" s="1"/>
      <c r="B2463" s="7" t="s">
        <v>87</v>
      </c>
      <c r="H2463" s="8"/>
    </row>
    <row r="2464" spans="1:8" ht="17.149999999999999" customHeight="1" x14ac:dyDescent="0.25">
      <c r="A2464" s="1"/>
      <c r="B2464" t="s">
        <v>88</v>
      </c>
      <c r="H2464" s="8"/>
    </row>
    <row r="2465" spans="1:8" ht="17.149999999999999" customHeight="1" x14ac:dyDescent="0.35">
      <c r="A2465" s="1"/>
      <c r="B2465" s="24" t="s">
        <v>89</v>
      </c>
      <c r="E2465" s="45" t="str">
        <f>+'Budget Information'!$B$2</f>
        <v>Type your Community's name here</v>
      </c>
      <c r="H2465" s="23"/>
    </row>
    <row r="2466" spans="1:8" ht="17.149999999999999" customHeight="1" x14ac:dyDescent="0.25">
      <c r="A2466" s="1"/>
      <c r="D2466" s="9" t="s">
        <v>90</v>
      </c>
      <c r="E2466" s="46"/>
      <c r="G2466" s="10"/>
      <c r="H2466" s="8"/>
    </row>
    <row r="2467" spans="1:8" ht="17.149999999999999" customHeight="1" x14ac:dyDescent="0.25">
      <c r="A2467" s="18" t="s">
        <v>94</v>
      </c>
      <c r="B2467" s="13"/>
      <c r="C2467" s="13"/>
      <c r="D2467" s="13"/>
      <c r="E2467" s="41"/>
      <c r="F2467" s="13"/>
      <c r="G2467" s="13"/>
      <c r="H2467" s="14"/>
    </row>
    <row r="2468" spans="1:8" ht="17.149999999999999" customHeight="1" thickBot="1" x14ac:dyDescent="0.35">
      <c r="A2468" s="5" t="s">
        <v>76</v>
      </c>
      <c r="B2468" s="2" t="s">
        <v>77</v>
      </c>
      <c r="C2468" s="2" t="s">
        <v>78</v>
      </c>
      <c r="D2468" s="21" t="s">
        <v>79</v>
      </c>
      <c r="E2468" s="42"/>
      <c r="F2468" s="2" t="s">
        <v>80</v>
      </c>
      <c r="G2468" s="5" t="s">
        <v>81</v>
      </c>
      <c r="H2468" s="6" t="s">
        <v>82</v>
      </c>
    </row>
    <row r="2469" spans="1:8" ht="17.149999999999999" customHeight="1" thickBot="1" x14ac:dyDescent="0.35">
      <c r="A2469" s="17">
        <v>286</v>
      </c>
      <c r="B2469" s="50"/>
      <c r="C2469" s="50"/>
      <c r="D2469" s="51"/>
      <c r="E2469" s="52"/>
      <c r="F2469" s="50"/>
      <c r="G2469" s="2" t="s">
        <v>83</v>
      </c>
      <c r="H2469" s="53"/>
    </row>
    <row r="2470" spans="1:8" ht="17.149999999999999" customHeight="1" thickBot="1" x14ac:dyDescent="0.35">
      <c r="A2470" s="1" t="s">
        <v>84</v>
      </c>
      <c r="B2470" s="38"/>
      <c r="C2470" s="38"/>
      <c r="D2470" s="38"/>
      <c r="E2470" s="43"/>
      <c r="F2470" s="34"/>
      <c r="G2470" s="21" t="s">
        <v>14</v>
      </c>
      <c r="H2470" s="54"/>
    </row>
    <row r="2471" spans="1:8" ht="17.149999999999999" customHeight="1" thickBot="1" x14ac:dyDescent="0.35">
      <c r="A2471" s="1"/>
      <c r="B2471" s="38"/>
      <c r="C2471" s="38"/>
      <c r="D2471" s="38"/>
      <c r="E2471" s="43"/>
      <c r="F2471" s="34"/>
      <c r="G2471" s="21" t="s">
        <v>15</v>
      </c>
      <c r="H2471" s="54"/>
    </row>
    <row r="2472" spans="1:8" ht="17.149999999999999" customHeight="1" thickBot="1" x14ac:dyDescent="0.35">
      <c r="A2472" s="1"/>
      <c r="B2472" s="38"/>
      <c r="C2472" s="38"/>
      <c r="D2472" s="38"/>
      <c r="E2472" s="43"/>
      <c r="F2472" s="34"/>
      <c r="G2472" s="21" t="s">
        <v>16</v>
      </c>
      <c r="H2472" s="54"/>
    </row>
    <row r="2473" spans="1:8" ht="17.149999999999999" customHeight="1" thickBot="1" x14ac:dyDescent="0.35">
      <c r="A2473" s="1"/>
      <c r="B2473" s="38"/>
      <c r="C2473" s="38"/>
      <c r="D2473" s="38"/>
      <c r="E2473" s="43"/>
      <c r="F2473" s="34"/>
      <c r="G2473" s="21" t="s">
        <v>85</v>
      </c>
      <c r="H2473" s="54"/>
    </row>
    <row r="2474" spans="1:8" ht="17.149999999999999" customHeight="1" thickBot="1" x14ac:dyDescent="0.35">
      <c r="A2474" s="5"/>
      <c r="B2474" s="38"/>
      <c r="C2474" s="38"/>
      <c r="D2474" s="38"/>
      <c r="E2474" s="43"/>
      <c r="F2474" s="34"/>
      <c r="G2474" t="s">
        <v>57</v>
      </c>
      <c r="H2474" s="54"/>
    </row>
    <row r="2475" spans="1:8" ht="17.149999999999999" customHeight="1" thickBot="1" x14ac:dyDescent="0.35">
      <c r="A2475" s="1"/>
      <c r="B2475" s="39"/>
      <c r="C2475" s="39"/>
      <c r="D2475" s="39"/>
      <c r="E2475" s="44"/>
      <c r="F2475" s="37"/>
      <c r="G2475" s="30" t="s">
        <v>86</v>
      </c>
      <c r="H2475" s="28">
        <f>SUM(H2469:H2474)</f>
        <v>0</v>
      </c>
    </row>
    <row r="2476" spans="1:8" ht="17.149999999999999" customHeight="1" x14ac:dyDescent="0.25">
      <c r="A2476" s="1"/>
      <c r="B2476" s="7" t="s">
        <v>87</v>
      </c>
      <c r="H2476" s="8"/>
    </row>
    <row r="2477" spans="1:8" ht="17.149999999999999" customHeight="1" x14ac:dyDescent="0.25">
      <c r="A2477" s="1"/>
      <c r="B2477" t="s">
        <v>88</v>
      </c>
      <c r="H2477" s="8"/>
    </row>
    <row r="2478" spans="1:8" ht="17.149999999999999" customHeight="1" x14ac:dyDescent="0.35">
      <c r="A2478" s="1"/>
      <c r="B2478" s="24" t="s">
        <v>89</v>
      </c>
      <c r="E2478" s="45" t="str">
        <f>+'Budget Information'!$B$2</f>
        <v>Type your Community's name here</v>
      </c>
      <c r="H2478" s="23"/>
    </row>
    <row r="2479" spans="1:8" ht="17.149999999999999" customHeight="1" x14ac:dyDescent="0.25">
      <c r="A2479" s="1"/>
      <c r="D2479" s="9" t="s">
        <v>90</v>
      </c>
      <c r="E2479" s="46"/>
      <c r="G2479" s="10"/>
      <c r="H2479" s="8"/>
    </row>
    <row r="2480" spans="1:8" ht="17.149999999999999" customHeight="1" x14ac:dyDescent="0.25">
      <c r="A2480" s="16"/>
      <c r="B2480" s="13"/>
      <c r="C2480" s="13"/>
      <c r="D2480" s="19"/>
      <c r="E2480" s="48"/>
      <c r="F2480" s="13"/>
      <c r="G2480" s="20"/>
      <c r="H2480" s="15"/>
    </row>
    <row r="2481" spans="1:8" ht="17.149999999999999" customHeight="1" x14ac:dyDescent="0.25">
      <c r="A2481" s="18"/>
      <c r="B2481" s="13"/>
      <c r="C2481" s="13"/>
      <c r="D2481" s="13"/>
      <c r="E2481" s="41"/>
      <c r="F2481" s="13"/>
      <c r="G2481" s="13"/>
      <c r="H2481" s="15"/>
    </row>
    <row r="2482" spans="1:8" ht="17.149999999999999" customHeight="1" thickBot="1" x14ac:dyDescent="0.35">
      <c r="A2482" s="5" t="s">
        <v>76</v>
      </c>
      <c r="B2482" s="2" t="s">
        <v>77</v>
      </c>
      <c r="C2482" s="2" t="s">
        <v>78</v>
      </c>
      <c r="D2482" s="21" t="s">
        <v>79</v>
      </c>
      <c r="E2482" s="42"/>
      <c r="F2482" s="2" t="s">
        <v>80</v>
      </c>
      <c r="G2482" s="5" t="s">
        <v>81</v>
      </c>
      <c r="H2482" s="6" t="s">
        <v>82</v>
      </c>
    </row>
    <row r="2483" spans="1:8" ht="17.149999999999999" customHeight="1" thickBot="1" x14ac:dyDescent="0.35">
      <c r="A2483" s="17">
        <v>287</v>
      </c>
      <c r="B2483" s="50"/>
      <c r="C2483" s="50"/>
      <c r="D2483" s="51"/>
      <c r="E2483" s="52"/>
      <c r="F2483" s="50"/>
      <c r="G2483" s="2" t="s">
        <v>83</v>
      </c>
      <c r="H2483" s="53"/>
    </row>
    <row r="2484" spans="1:8" ht="17.149999999999999" customHeight="1" thickBot="1" x14ac:dyDescent="0.35">
      <c r="A2484" s="1" t="s">
        <v>84</v>
      </c>
      <c r="B2484" s="38"/>
      <c r="C2484" s="38"/>
      <c r="D2484" s="38"/>
      <c r="E2484" s="43"/>
      <c r="F2484" s="34"/>
      <c r="G2484" s="21" t="s">
        <v>14</v>
      </c>
      <c r="H2484" s="54"/>
    </row>
    <row r="2485" spans="1:8" ht="17.149999999999999" customHeight="1" thickBot="1" x14ac:dyDescent="0.35">
      <c r="A2485" s="1"/>
      <c r="B2485" s="38"/>
      <c r="C2485" s="38"/>
      <c r="D2485" s="38"/>
      <c r="E2485" s="43"/>
      <c r="F2485" s="34"/>
      <c r="G2485" s="21" t="s">
        <v>15</v>
      </c>
      <c r="H2485" s="54"/>
    </row>
    <row r="2486" spans="1:8" ht="17.149999999999999" customHeight="1" thickBot="1" x14ac:dyDescent="0.35">
      <c r="A2486" s="1"/>
      <c r="B2486" s="38"/>
      <c r="C2486" s="38"/>
      <c r="D2486" s="38"/>
      <c r="E2486" s="43"/>
      <c r="F2486" s="34"/>
      <c r="G2486" s="21" t="s">
        <v>16</v>
      </c>
      <c r="H2486" s="54"/>
    </row>
    <row r="2487" spans="1:8" ht="17.149999999999999" customHeight="1" thickBot="1" x14ac:dyDescent="0.35">
      <c r="A2487" s="1"/>
      <c r="B2487" s="38"/>
      <c r="C2487" s="38"/>
      <c r="D2487" s="38"/>
      <c r="E2487" s="43"/>
      <c r="F2487" s="34"/>
      <c r="G2487" s="21" t="s">
        <v>85</v>
      </c>
      <c r="H2487" s="54"/>
    </row>
    <row r="2488" spans="1:8" ht="17.149999999999999" customHeight="1" thickBot="1" x14ac:dyDescent="0.35">
      <c r="A2488" s="5"/>
      <c r="B2488" s="38"/>
      <c r="C2488" s="38"/>
      <c r="D2488" s="38"/>
      <c r="E2488" s="43"/>
      <c r="F2488" s="34"/>
      <c r="G2488" t="s">
        <v>57</v>
      </c>
      <c r="H2488" s="54"/>
    </row>
    <row r="2489" spans="1:8" ht="17.149999999999999" customHeight="1" thickBot="1" x14ac:dyDescent="0.35">
      <c r="A2489" s="1"/>
      <c r="B2489" s="39"/>
      <c r="C2489" s="39"/>
      <c r="D2489" s="39"/>
      <c r="E2489" s="44"/>
      <c r="F2489" s="37"/>
      <c r="G2489" s="30" t="s">
        <v>86</v>
      </c>
      <c r="H2489" s="28">
        <f>SUM(H2483:H2488)</f>
        <v>0</v>
      </c>
    </row>
    <row r="2490" spans="1:8" ht="17.149999999999999" customHeight="1" x14ac:dyDescent="0.25">
      <c r="A2490" s="1"/>
      <c r="B2490" s="7" t="s">
        <v>87</v>
      </c>
      <c r="H2490" s="8"/>
    </row>
    <row r="2491" spans="1:8" ht="17.149999999999999" customHeight="1" x14ac:dyDescent="0.25">
      <c r="A2491" s="1"/>
      <c r="B2491" t="s">
        <v>88</v>
      </c>
      <c r="H2491" s="8"/>
    </row>
    <row r="2492" spans="1:8" ht="17.149999999999999" customHeight="1" x14ac:dyDescent="0.35">
      <c r="A2492" s="1"/>
      <c r="B2492" s="24" t="s">
        <v>89</v>
      </c>
      <c r="E2492" s="45" t="str">
        <f>+'Budget Information'!$B$2</f>
        <v>Type your Community's name here</v>
      </c>
      <c r="H2492" s="23"/>
    </row>
    <row r="2493" spans="1:8" ht="17.149999999999999" customHeight="1" x14ac:dyDescent="0.25">
      <c r="A2493" s="1"/>
      <c r="D2493" s="9" t="s">
        <v>90</v>
      </c>
      <c r="E2493" s="46"/>
      <c r="G2493" s="10"/>
      <c r="H2493" s="8"/>
    </row>
    <row r="2494" spans="1:8" ht="17.149999999999999" customHeight="1" x14ac:dyDescent="0.25">
      <c r="A2494" s="16"/>
      <c r="B2494" s="11" t="s">
        <v>91</v>
      </c>
      <c r="C2494" s="11" t="s">
        <v>91</v>
      </c>
      <c r="D2494" s="11" t="s">
        <v>92</v>
      </c>
      <c r="E2494" s="47"/>
      <c r="F2494" s="11" t="s">
        <v>91</v>
      </c>
      <c r="G2494" s="11" t="s">
        <v>93</v>
      </c>
      <c r="H2494" s="12"/>
    </row>
    <row r="2495" spans="1:8" ht="17.149999999999999" customHeight="1" thickBot="1" x14ac:dyDescent="0.35">
      <c r="A2495" s="5" t="s">
        <v>76</v>
      </c>
      <c r="B2495" s="2" t="s">
        <v>77</v>
      </c>
      <c r="C2495" s="2" t="s">
        <v>78</v>
      </c>
      <c r="D2495" s="21" t="s">
        <v>79</v>
      </c>
      <c r="E2495" s="42"/>
      <c r="F2495" s="2" t="s">
        <v>80</v>
      </c>
      <c r="G2495" s="5" t="s">
        <v>81</v>
      </c>
      <c r="H2495" s="6" t="s">
        <v>82</v>
      </c>
    </row>
    <row r="2496" spans="1:8" ht="17.149999999999999" customHeight="1" thickBot="1" x14ac:dyDescent="0.35">
      <c r="A2496" s="17">
        <v>288</v>
      </c>
      <c r="B2496" s="50"/>
      <c r="C2496" s="50"/>
      <c r="D2496" s="51"/>
      <c r="E2496" s="52"/>
      <c r="F2496" s="50"/>
      <c r="G2496" s="2" t="s">
        <v>83</v>
      </c>
      <c r="H2496" s="53"/>
    </row>
    <row r="2497" spans="1:8" ht="17.149999999999999" customHeight="1" thickBot="1" x14ac:dyDescent="0.35">
      <c r="A2497" s="1" t="s">
        <v>84</v>
      </c>
      <c r="B2497" s="38"/>
      <c r="C2497" s="38"/>
      <c r="D2497" s="38"/>
      <c r="E2497" s="43"/>
      <c r="F2497" s="34"/>
      <c r="G2497" s="21" t="s">
        <v>14</v>
      </c>
      <c r="H2497" s="54"/>
    </row>
    <row r="2498" spans="1:8" ht="17.149999999999999" customHeight="1" thickBot="1" x14ac:dyDescent="0.35">
      <c r="A2498" s="1"/>
      <c r="B2498" s="38"/>
      <c r="C2498" s="38"/>
      <c r="D2498" s="38"/>
      <c r="E2498" s="43"/>
      <c r="F2498" s="34"/>
      <c r="G2498" s="21" t="s">
        <v>15</v>
      </c>
      <c r="H2498" s="54"/>
    </row>
    <row r="2499" spans="1:8" ht="17.149999999999999" customHeight="1" thickBot="1" x14ac:dyDescent="0.35">
      <c r="A2499" s="1"/>
      <c r="B2499" s="38"/>
      <c r="C2499" s="38"/>
      <c r="D2499" s="38"/>
      <c r="E2499" s="43"/>
      <c r="F2499" s="34"/>
      <c r="G2499" s="21" t="s">
        <v>16</v>
      </c>
      <c r="H2499" s="54"/>
    </row>
    <row r="2500" spans="1:8" ht="17.149999999999999" customHeight="1" thickBot="1" x14ac:dyDescent="0.35">
      <c r="A2500" s="1"/>
      <c r="B2500" s="38"/>
      <c r="C2500" s="38"/>
      <c r="D2500" s="38"/>
      <c r="E2500" s="43"/>
      <c r="F2500" s="34"/>
      <c r="G2500" s="21" t="s">
        <v>85</v>
      </c>
      <c r="H2500" s="54"/>
    </row>
    <row r="2501" spans="1:8" ht="17.149999999999999" customHeight="1" thickBot="1" x14ac:dyDescent="0.35">
      <c r="A2501" s="5"/>
      <c r="B2501" s="38"/>
      <c r="C2501" s="38"/>
      <c r="D2501" s="38"/>
      <c r="E2501" s="43"/>
      <c r="F2501" s="34"/>
      <c r="G2501" t="s">
        <v>57</v>
      </c>
      <c r="H2501" s="54"/>
    </row>
    <row r="2502" spans="1:8" ht="17.149999999999999" customHeight="1" thickBot="1" x14ac:dyDescent="0.35">
      <c r="A2502" s="1"/>
      <c r="B2502" s="39"/>
      <c r="C2502" s="39"/>
      <c r="D2502" s="39"/>
      <c r="E2502" s="44"/>
      <c r="F2502" s="37"/>
      <c r="G2502" s="30" t="s">
        <v>86</v>
      </c>
      <c r="H2502" s="28">
        <f>SUM(H2496:H2501)</f>
        <v>0</v>
      </c>
    </row>
    <row r="2503" spans="1:8" ht="17.149999999999999" customHeight="1" x14ac:dyDescent="0.25">
      <c r="A2503" s="1"/>
      <c r="B2503" s="7" t="s">
        <v>87</v>
      </c>
      <c r="H2503" s="8"/>
    </row>
    <row r="2504" spans="1:8" ht="17.149999999999999" customHeight="1" x14ac:dyDescent="0.25">
      <c r="A2504" s="1"/>
      <c r="B2504" t="s">
        <v>88</v>
      </c>
      <c r="H2504" s="8"/>
    </row>
    <row r="2505" spans="1:8" ht="17.149999999999999" customHeight="1" x14ac:dyDescent="0.35">
      <c r="A2505" s="1"/>
      <c r="B2505" s="24" t="s">
        <v>89</v>
      </c>
      <c r="E2505" s="45" t="str">
        <f>+'Budget Information'!$B$2</f>
        <v>Type your Community's name here</v>
      </c>
      <c r="H2505" s="23"/>
    </row>
    <row r="2506" spans="1:8" ht="17.149999999999999" customHeight="1" x14ac:dyDescent="0.25">
      <c r="A2506" s="1"/>
      <c r="D2506" s="9" t="s">
        <v>90</v>
      </c>
      <c r="E2506" s="46"/>
      <c r="G2506" s="10"/>
      <c r="H2506" s="8"/>
    </row>
    <row r="2507" spans="1:8" ht="17.149999999999999" customHeight="1" x14ac:dyDescent="0.25">
      <c r="A2507" s="16"/>
      <c r="B2507" s="13"/>
      <c r="C2507" s="13"/>
      <c r="D2507" s="13"/>
      <c r="E2507" s="41"/>
      <c r="F2507" s="13"/>
      <c r="G2507" s="13"/>
      <c r="H2507" s="14"/>
    </row>
    <row r="2508" spans="1:8" ht="17.149999999999999" customHeight="1" thickBot="1" x14ac:dyDescent="0.35">
      <c r="A2508" s="5" t="s">
        <v>76</v>
      </c>
      <c r="B2508" s="2" t="s">
        <v>77</v>
      </c>
      <c r="C2508" s="2" t="s">
        <v>78</v>
      </c>
      <c r="D2508" s="21" t="s">
        <v>79</v>
      </c>
      <c r="E2508" s="42"/>
      <c r="F2508" s="2" t="s">
        <v>80</v>
      </c>
      <c r="G2508" s="5" t="s">
        <v>81</v>
      </c>
      <c r="H2508" s="6" t="s">
        <v>82</v>
      </c>
    </row>
    <row r="2509" spans="1:8" ht="17.149999999999999" customHeight="1" thickBot="1" x14ac:dyDescent="0.35">
      <c r="A2509" s="17">
        <v>289</v>
      </c>
      <c r="B2509" s="50"/>
      <c r="C2509" s="50"/>
      <c r="D2509" s="51"/>
      <c r="E2509" s="52"/>
      <c r="F2509" s="50"/>
      <c r="G2509" s="2" t="s">
        <v>83</v>
      </c>
      <c r="H2509" s="53"/>
    </row>
    <row r="2510" spans="1:8" ht="17.149999999999999" customHeight="1" thickBot="1" x14ac:dyDescent="0.35">
      <c r="A2510" s="1" t="s">
        <v>84</v>
      </c>
      <c r="B2510" s="38"/>
      <c r="C2510" s="38"/>
      <c r="D2510" s="38"/>
      <c r="E2510" s="43"/>
      <c r="F2510" s="34"/>
      <c r="G2510" s="21" t="s">
        <v>14</v>
      </c>
      <c r="H2510" s="54"/>
    </row>
    <row r="2511" spans="1:8" ht="17.149999999999999" customHeight="1" thickBot="1" x14ac:dyDescent="0.35">
      <c r="A2511" s="1"/>
      <c r="B2511" s="38"/>
      <c r="C2511" s="38"/>
      <c r="D2511" s="38"/>
      <c r="E2511" s="43"/>
      <c r="F2511" s="34"/>
      <c r="G2511" s="21" t="s">
        <v>15</v>
      </c>
      <c r="H2511" s="54"/>
    </row>
    <row r="2512" spans="1:8" ht="17.149999999999999" customHeight="1" thickBot="1" x14ac:dyDescent="0.35">
      <c r="A2512" s="1"/>
      <c r="B2512" s="38"/>
      <c r="C2512" s="38"/>
      <c r="D2512" s="38"/>
      <c r="E2512" s="43"/>
      <c r="F2512" s="34"/>
      <c r="G2512" s="21" t="s">
        <v>16</v>
      </c>
      <c r="H2512" s="54"/>
    </row>
    <row r="2513" spans="1:8" ht="17.149999999999999" customHeight="1" thickBot="1" x14ac:dyDescent="0.35">
      <c r="A2513" s="1"/>
      <c r="B2513" s="38"/>
      <c r="C2513" s="38"/>
      <c r="D2513" s="38"/>
      <c r="E2513" s="43"/>
      <c r="F2513" s="34"/>
      <c r="G2513" s="21" t="s">
        <v>85</v>
      </c>
      <c r="H2513" s="54"/>
    </row>
    <row r="2514" spans="1:8" ht="17.149999999999999" customHeight="1" thickBot="1" x14ac:dyDescent="0.35">
      <c r="A2514" s="5"/>
      <c r="B2514" s="38"/>
      <c r="C2514" s="38"/>
      <c r="D2514" s="38"/>
      <c r="E2514" s="43"/>
      <c r="F2514" s="34"/>
      <c r="G2514" t="s">
        <v>57</v>
      </c>
      <c r="H2514" s="54"/>
    </row>
    <row r="2515" spans="1:8" ht="17.149999999999999" customHeight="1" thickBot="1" x14ac:dyDescent="0.35">
      <c r="A2515" s="1"/>
      <c r="B2515" s="39"/>
      <c r="C2515" s="39"/>
      <c r="D2515" s="39"/>
      <c r="E2515" s="44"/>
      <c r="F2515" s="37"/>
      <c r="G2515" s="30" t="s">
        <v>86</v>
      </c>
      <c r="H2515" s="28">
        <f>SUM(H2509:H2514)</f>
        <v>0</v>
      </c>
    </row>
    <row r="2516" spans="1:8" ht="17.149999999999999" customHeight="1" x14ac:dyDescent="0.25">
      <c r="A2516" s="1"/>
      <c r="B2516" s="7" t="s">
        <v>87</v>
      </c>
      <c r="H2516" s="8"/>
    </row>
    <row r="2517" spans="1:8" ht="17.149999999999999" customHeight="1" x14ac:dyDescent="0.25">
      <c r="A2517" s="1"/>
      <c r="B2517" t="s">
        <v>88</v>
      </c>
      <c r="H2517" s="8"/>
    </row>
    <row r="2518" spans="1:8" ht="17.149999999999999" customHeight="1" x14ac:dyDescent="0.35">
      <c r="A2518" s="1"/>
      <c r="B2518" s="24" t="s">
        <v>89</v>
      </c>
      <c r="E2518" s="45" t="str">
        <f>+'Budget Information'!$B$2</f>
        <v>Type your Community's name here</v>
      </c>
      <c r="H2518" s="23"/>
    </row>
    <row r="2519" spans="1:8" ht="17.149999999999999" customHeight="1" x14ac:dyDescent="0.25">
      <c r="A2519" s="1"/>
      <c r="D2519" s="9" t="s">
        <v>90</v>
      </c>
      <c r="E2519" s="46"/>
      <c r="G2519" s="10"/>
      <c r="H2519" s="8"/>
    </row>
    <row r="2520" spans="1:8" ht="17.149999999999999" customHeight="1" x14ac:dyDescent="0.25">
      <c r="A2520" s="16"/>
      <c r="B2520" s="13"/>
      <c r="C2520" s="13"/>
      <c r="D2520" s="19"/>
      <c r="E2520" s="48"/>
      <c r="F2520" s="13"/>
      <c r="G2520" s="20"/>
      <c r="H2520" s="15"/>
    </row>
    <row r="2521" spans="1:8" ht="17.149999999999999" customHeight="1" x14ac:dyDescent="0.25">
      <c r="A2521" s="18" t="s">
        <v>94</v>
      </c>
      <c r="B2521" s="13"/>
      <c r="C2521" s="13"/>
      <c r="D2521" s="13"/>
      <c r="E2521" s="41"/>
      <c r="F2521" s="13"/>
      <c r="G2521" s="13"/>
      <c r="H2521" s="15"/>
    </row>
    <row r="2522" spans="1:8" ht="17.149999999999999" customHeight="1" thickBot="1" x14ac:dyDescent="0.35">
      <c r="A2522" s="5" t="s">
        <v>76</v>
      </c>
      <c r="B2522" s="2" t="s">
        <v>77</v>
      </c>
      <c r="C2522" s="2" t="s">
        <v>78</v>
      </c>
      <c r="D2522" s="21" t="s">
        <v>79</v>
      </c>
      <c r="E2522" s="42"/>
      <c r="F2522" s="2" t="s">
        <v>80</v>
      </c>
      <c r="G2522" s="5" t="s">
        <v>81</v>
      </c>
      <c r="H2522" s="6" t="s">
        <v>82</v>
      </c>
    </row>
    <row r="2523" spans="1:8" ht="17.149999999999999" customHeight="1" thickBot="1" x14ac:dyDescent="0.35">
      <c r="A2523" s="17">
        <v>290</v>
      </c>
      <c r="B2523" s="50"/>
      <c r="C2523" s="50"/>
      <c r="D2523" s="51"/>
      <c r="E2523" s="52"/>
      <c r="F2523" s="50"/>
      <c r="G2523" s="2" t="s">
        <v>83</v>
      </c>
      <c r="H2523" s="53"/>
    </row>
    <row r="2524" spans="1:8" ht="17.149999999999999" customHeight="1" thickBot="1" x14ac:dyDescent="0.35">
      <c r="A2524" s="1" t="s">
        <v>84</v>
      </c>
      <c r="B2524" s="38"/>
      <c r="C2524" s="38"/>
      <c r="D2524" s="38"/>
      <c r="E2524" s="43"/>
      <c r="F2524" s="34"/>
      <c r="G2524" s="21" t="s">
        <v>14</v>
      </c>
      <c r="H2524" s="54"/>
    </row>
    <row r="2525" spans="1:8" ht="17.149999999999999" customHeight="1" thickBot="1" x14ac:dyDescent="0.35">
      <c r="A2525" s="1"/>
      <c r="B2525" s="38"/>
      <c r="C2525" s="38"/>
      <c r="D2525" s="38"/>
      <c r="E2525" s="43"/>
      <c r="F2525" s="34"/>
      <c r="G2525" s="21" t="s">
        <v>15</v>
      </c>
      <c r="H2525" s="54"/>
    </row>
    <row r="2526" spans="1:8" ht="17.149999999999999" customHeight="1" thickBot="1" x14ac:dyDescent="0.35">
      <c r="A2526" s="1"/>
      <c r="B2526" s="38"/>
      <c r="C2526" s="38"/>
      <c r="D2526" s="38"/>
      <c r="E2526" s="43"/>
      <c r="F2526" s="34"/>
      <c r="G2526" s="21" t="s">
        <v>16</v>
      </c>
      <c r="H2526" s="54"/>
    </row>
    <row r="2527" spans="1:8" ht="17.149999999999999" customHeight="1" thickBot="1" x14ac:dyDescent="0.35">
      <c r="A2527" s="1"/>
      <c r="B2527" s="38"/>
      <c r="C2527" s="38"/>
      <c r="D2527" s="38"/>
      <c r="E2527" s="43"/>
      <c r="F2527" s="34"/>
      <c r="G2527" s="21" t="s">
        <v>85</v>
      </c>
      <c r="H2527" s="54"/>
    </row>
    <row r="2528" spans="1:8" ht="17.149999999999999" customHeight="1" thickBot="1" x14ac:dyDescent="0.35">
      <c r="A2528" s="5"/>
      <c r="B2528" s="38"/>
      <c r="C2528" s="38"/>
      <c r="D2528" s="38"/>
      <c r="E2528" s="43"/>
      <c r="F2528" s="34"/>
      <c r="G2528" t="s">
        <v>57</v>
      </c>
      <c r="H2528" s="54"/>
    </row>
    <row r="2529" spans="1:8" ht="17.149999999999999" customHeight="1" thickBot="1" x14ac:dyDescent="0.35">
      <c r="A2529" s="1"/>
      <c r="B2529" s="39"/>
      <c r="C2529" s="39"/>
      <c r="D2529" s="39"/>
      <c r="E2529" s="44"/>
      <c r="F2529" s="37"/>
      <c r="G2529" s="30" t="s">
        <v>86</v>
      </c>
      <c r="H2529" s="28">
        <f>SUM(H2523:H2528)</f>
        <v>0</v>
      </c>
    </row>
    <row r="2530" spans="1:8" ht="17.149999999999999" customHeight="1" x14ac:dyDescent="0.25">
      <c r="A2530" s="1"/>
      <c r="B2530" s="7" t="s">
        <v>87</v>
      </c>
      <c r="H2530" s="8"/>
    </row>
    <row r="2531" spans="1:8" ht="17.149999999999999" customHeight="1" x14ac:dyDescent="0.25">
      <c r="A2531" s="1"/>
      <c r="B2531" t="s">
        <v>88</v>
      </c>
      <c r="H2531" s="8"/>
    </row>
    <row r="2532" spans="1:8" ht="17.149999999999999" customHeight="1" x14ac:dyDescent="0.35">
      <c r="A2532" s="1"/>
      <c r="B2532" s="24" t="s">
        <v>89</v>
      </c>
      <c r="E2532" s="45" t="str">
        <f>+'Budget Information'!$B$2</f>
        <v>Type your Community's name here</v>
      </c>
      <c r="H2532" s="23"/>
    </row>
    <row r="2533" spans="1:8" ht="17.149999999999999" customHeight="1" x14ac:dyDescent="0.25">
      <c r="A2533" s="1"/>
      <c r="D2533" s="9" t="s">
        <v>90</v>
      </c>
      <c r="E2533" s="46"/>
      <c r="G2533" s="10"/>
      <c r="H2533" s="8"/>
    </row>
    <row r="2534" spans="1:8" ht="17.149999999999999" customHeight="1" x14ac:dyDescent="0.25">
      <c r="A2534" s="18"/>
      <c r="B2534" s="11" t="s">
        <v>91</v>
      </c>
      <c r="C2534" s="11" t="s">
        <v>91</v>
      </c>
      <c r="D2534" s="11" t="s">
        <v>92</v>
      </c>
      <c r="E2534" s="47"/>
      <c r="F2534" s="11" t="s">
        <v>91</v>
      </c>
      <c r="G2534" s="11" t="s">
        <v>93</v>
      </c>
      <c r="H2534" s="12"/>
    </row>
    <row r="2535" spans="1:8" ht="17.149999999999999" customHeight="1" thickBot="1" x14ac:dyDescent="0.35">
      <c r="A2535" s="5" t="s">
        <v>76</v>
      </c>
      <c r="B2535" s="2" t="s">
        <v>77</v>
      </c>
      <c r="C2535" s="2" t="s">
        <v>78</v>
      </c>
      <c r="D2535" s="21" t="s">
        <v>79</v>
      </c>
      <c r="E2535" s="42"/>
      <c r="F2535" s="2" t="s">
        <v>80</v>
      </c>
      <c r="G2535" s="5" t="s">
        <v>81</v>
      </c>
      <c r="H2535" s="6" t="s">
        <v>82</v>
      </c>
    </row>
    <row r="2536" spans="1:8" ht="17.149999999999999" customHeight="1" thickBot="1" x14ac:dyDescent="0.35">
      <c r="A2536" s="17">
        <v>291</v>
      </c>
      <c r="B2536" s="50"/>
      <c r="C2536" s="50"/>
      <c r="D2536" s="51"/>
      <c r="E2536" s="52"/>
      <c r="F2536" s="50"/>
      <c r="G2536" s="2" t="s">
        <v>83</v>
      </c>
      <c r="H2536" s="53"/>
    </row>
    <row r="2537" spans="1:8" ht="17.149999999999999" customHeight="1" thickBot="1" x14ac:dyDescent="0.35">
      <c r="A2537" s="1" t="s">
        <v>84</v>
      </c>
      <c r="B2537" s="38"/>
      <c r="C2537" s="38"/>
      <c r="D2537" s="38"/>
      <c r="E2537" s="43"/>
      <c r="F2537" s="34"/>
      <c r="G2537" s="21" t="s">
        <v>14</v>
      </c>
      <c r="H2537" s="54"/>
    </row>
    <row r="2538" spans="1:8" ht="17.149999999999999" customHeight="1" thickBot="1" x14ac:dyDescent="0.35">
      <c r="A2538" s="1"/>
      <c r="B2538" s="38"/>
      <c r="C2538" s="38"/>
      <c r="D2538" s="38"/>
      <c r="E2538" s="43"/>
      <c r="F2538" s="34"/>
      <c r="G2538" s="21" t="s">
        <v>15</v>
      </c>
      <c r="H2538" s="54"/>
    </row>
    <row r="2539" spans="1:8" ht="17.149999999999999" customHeight="1" thickBot="1" x14ac:dyDescent="0.35">
      <c r="A2539" s="1"/>
      <c r="B2539" s="38"/>
      <c r="C2539" s="38"/>
      <c r="D2539" s="38"/>
      <c r="E2539" s="43"/>
      <c r="F2539" s="34"/>
      <c r="G2539" s="21" t="s">
        <v>16</v>
      </c>
      <c r="H2539" s="54"/>
    </row>
    <row r="2540" spans="1:8" ht="17.149999999999999" customHeight="1" thickBot="1" x14ac:dyDescent="0.35">
      <c r="A2540" s="1"/>
      <c r="B2540" s="38"/>
      <c r="C2540" s="38"/>
      <c r="D2540" s="38"/>
      <c r="E2540" s="43"/>
      <c r="F2540" s="34"/>
      <c r="G2540" s="21" t="s">
        <v>85</v>
      </c>
      <c r="H2540" s="54"/>
    </row>
    <row r="2541" spans="1:8" ht="17.149999999999999" customHeight="1" thickBot="1" x14ac:dyDescent="0.35">
      <c r="A2541" s="5"/>
      <c r="B2541" s="38"/>
      <c r="C2541" s="38"/>
      <c r="D2541" s="38"/>
      <c r="E2541" s="43"/>
      <c r="F2541" s="34"/>
      <c r="G2541" t="s">
        <v>57</v>
      </c>
      <c r="H2541" s="54"/>
    </row>
    <row r="2542" spans="1:8" ht="17.149999999999999" customHeight="1" thickBot="1" x14ac:dyDescent="0.35">
      <c r="A2542" s="1"/>
      <c r="B2542" s="39"/>
      <c r="C2542" s="39"/>
      <c r="D2542" s="39"/>
      <c r="E2542" s="44"/>
      <c r="F2542" s="37"/>
      <c r="G2542" s="30" t="s">
        <v>86</v>
      </c>
      <c r="H2542" s="28">
        <f>SUM(H2536:H2541)</f>
        <v>0</v>
      </c>
    </row>
    <row r="2543" spans="1:8" ht="17.149999999999999" customHeight="1" x14ac:dyDescent="0.25">
      <c r="A2543" s="1"/>
      <c r="B2543" s="7" t="s">
        <v>87</v>
      </c>
      <c r="H2543" s="8"/>
    </row>
    <row r="2544" spans="1:8" ht="17.149999999999999" customHeight="1" x14ac:dyDescent="0.25">
      <c r="A2544" s="1"/>
      <c r="B2544" t="s">
        <v>88</v>
      </c>
      <c r="H2544" s="8"/>
    </row>
    <row r="2545" spans="1:8" ht="17.149999999999999" customHeight="1" x14ac:dyDescent="0.35">
      <c r="A2545" s="1"/>
      <c r="B2545" s="24" t="s">
        <v>89</v>
      </c>
      <c r="E2545" s="45" t="str">
        <f>+'Budget Information'!$B$2</f>
        <v>Type your Community's name here</v>
      </c>
      <c r="H2545" s="23"/>
    </row>
    <row r="2546" spans="1:8" ht="17.149999999999999" customHeight="1" x14ac:dyDescent="0.25">
      <c r="A2546" s="1"/>
      <c r="D2546" s="9" t="s">
        <v>90</v>
      </c>
      <c r="E2546" s="46"/>
      <c r="G2546" s="10"/>
      <c r="H2546" s="8"/>
    </row>
    <row r="2547" spans="1:8" ht="17.149999999999999" customHeight="1" x14ac:dyDescent="0.25">
      <c r="A2547" s="16"/>
      <c r="B2547" s="13"/>
      <c r="C2547" s="13"/>
      <c r="D2547" s="13"/>
      <c r="E2547" s="41"/>
      <c r="F2547" s="13"/>
      <c r="G2547" s="13"/>
      <c r="H2547" s="14"/>
    </row>
    <row r="2548" spans="1:8" ht="17.149999999999999" customHeight="1" thickBot="1" x14ac:dyDescent="0.35">
      <c r="A2548" s="5" t="s">
        <v>76</v>
      </c>
      <c r="B2548" s="2" t="s">
        <v>77</v>
      </c>
      <c r="C2548" s="2" t="s">
        <v>78</v>
      </c>
      <c r="D2548" s="21" t="s">
        <v>79</v>
      </c>
      <c r="E2548" s="42"/>
      <c r="F2548" s="2" t="s">
        <v>80</v>
      </c>
      <c r="G2548" s="5" t="s">
        <v>81</v>
      </c>
      <c r="H2548" s="6" t="s">
        <v>82</v>
      </c>
    </row>
    <row r="2549" spans="1:8" ht="17.149999999999999" customHeight="1" thickBot="1" x14ac:dyDescent="0.35">
      <c r="A2549" s="17">
        <v>292</v>
      </c>
      <c r="B2549" s="50"/>
      <c r="C2549" s="50"/>
      <c r="D2549" s="51"/>
      <c r="E2549" s="52"/>
      <c r="F2549" s="50"/>
      <c r="G2549" s="2" t="s">
        <v>83</v>
      </c>
      <c r="H2549" s="53"/>
    </row>
    <row r="2550" spans="1:8" ht="17.149999999999999" customHeight="1" thickBot="1" x14ac:dyDescent="0.35">
      <c r="A2550" s="1" t="s">
        <v>84</v>
      </c>
      <c r="B2550" s="38"/>
      <c r="C2550" s="38"/>
      <c r="D2550" s="38"/>
      <c r="E2550" s="43"/>
      <c r="F2550" s="34"/>
      <c r="G2550" s="21" t="s">
        <v>14</v>
      </c>
      <c r="H2550" s="54"/>
    </row>
    <row r="2551" spans="1:8" ht="17.149999999999999" customHeight="1" thickBot="1" x14ac:dyDescent="0.35">
      <c r="A2551" s="1"/>
      <c r="B2551" s="38"/>
      <c r="C2551" s="38"/>
      <c r="D2551" s="38"/>
      <c r="E2551" s="43"/>
      <c r="F2551" s="34"/>
      <c r="G2551" s="21" t="s">
        <v>15</v>
      </c>
      <c r="H2551" s="54"/>
    </row>
    <row r="2552" spans="1:8" ht="17.149999999999999" customHeight="1" thickBot="1" x14ac:dyDescent="0.35">
      <c r="A2552" s="1"/>
      <c r="B2552" s="38"/>
      <c r="C2552" s="38"/>
      <c r="D2552" s="38"/>
      <c r="E2552" s="43"/>
      <c r="F2552" s="34"/>
      <c r="G2552" s="21" t="s">
        <v>16</v>
      </c>
      <c r="H2552" s="54"/>
    </row>
    <row r="2553" spans="1:8" ht="17.149999999999999" customHeight="1" thickBot="1" x14ac:dyDescent="0.35">
      <c r="A2553" s="1"/>
      <c r="B2553" s="38"/>
      <c r="C2553" s="38"/>
      <c r="D2553" s="38"/>
      <c r="E2553" s="43"/>
      <c r="F2553" s="34"/>
      <c r="G2553" s="21" t="s">
        <v>85</v>
      </c>
      <c r="H2553" s="54"/>
    </row>
    <row r="2554" spans="1:8" ht="17.149999999999999" customHeight="1" thickBot="1" x14ac:dyDescent="0.35">
      <c r="A2554" s="5"/>
      <c r="B2554" s="38"/>
      <c r="C2554" s="38"/>
      <c r="D2554" s="38"/>
      <c r="E2554" s="43"/>
      <c r="F2554" s="34"/>
      <c r="G2554" t="s">
        <v>57</v>
      </c>
      <c r="H2554" s="54"/>
    </row>
    <row r="2555" spans="1:8" ht="17.149999999999999" customHeight="1" thickBot="1" x14ac:dyDescent="0.35">
      <c r="A2555" s="1"/>
      <c r="B2555" s="39"/>
      <c r="C2555" s="39"/>
      <c r="D2555" s="39"/>
      <c r="E2555" s="44"/>
      <c r="F2555" s="37"/>
      <c r="G2555" s="30" t="s">
        <v>86</v>
      </c>
      <c r="H2555" s="28">
        <f>SUM(H2549:H2554)</f>
        <v>0</v>
      </c>
    </row>
    <row r="2556" spans="1:8" ht="17.149999999999999" customHeight="1" x14ac:dyDescent="0.25">
      <c r="A2556" s="1"/>
      <c r="B2556" s="7" t="s">
        <v>87</v>
      </c>
      <c r="H2556" s="8"/>
    </row>
    <row r="2557" spans="1:8" ht="17.149999999999999" customHeight="1" x14ac:dyDescent="0.25">
      <c r="A2557" s="1"/>
      <c r="B2557" t="s">
        <v>88</v>
      </c>
      <c r="H2557" s="8"/>
    </row>
    <row r="2558" spans="1:8" ht="17.149999999999999" customHeight="1" x14ac:dyDescent="0.35">
      <c r="A2558" s="1"/>
      <c r="B2558" s="24" t="s">
        <v>89</v>
      </c>
      <c r="E2558" s="45" t="str">
        <f>+'Budget Information'!$B$2</f>
        <v>Type your Community's name here</v>
      </c>
      <c r="H2558" s="23"/>
    </row>
    <row r="2559" spans="1:8" ht="17.149999999999999" customHeight="1" x14ac:dyDescent="0.25">
      <c r="A2559" s="1"/>
      <c r="D2559" s="9" t="s">
        <v>90</v>
      </c>
      <c r="E2559" s="46"/>
      <c r="G2559" s="10"/>
      <c r="H2559" s="8"/>
    </row>
    <row r="2560" spans="1:8" ht="17.149999999999999" customHeight="1" x14ac:dyDescent="0.25">
      <c r="A2560" s="16"/>
      <c r="B2560" s="13"/>
      <c r="C2560" s="13"/>
      <c r="D2560" s="19"/>
      <c r="E2560" s="48"/>
      <c r="F2560" s="13"/>
      <c r="G2560" s="20"/>
      <c r="H2560" s="15"/>
    </row>
    <row r="2561" spans="1:8" ht="17.149999999999999" customHeight="1" x14ac:dyDescent="0.25">
      <c r="A2561" s="16"/>
      <c r="B2561" s="13"/>
      <c r="C2561" s="13"/>
      <c r="D2561" s="13"/>
      <c r="E2561" s="41"/>
      <c r="F2561" s="13"/>
      <c r="G2561" s="13"/>
      <c r="H2561" s="15"/>
    </row>
    <row r="2562" spans="1:8" ht="17.149999999999999" customHeight="1" thickBot="1" x14ac:dyDescent="0.35">
      <c r="A2562" s="5" t="s">
        <v>76</v>
      </c>
      <c r="B2562" s="2" t="s">
        <v>77</v>
      </c>
      <c r="C2562" s="2" t="s">
        <v>78</v>
      </c>
      <c r="D2562" s="21" t="s">
        <v>79</v>
      </c>
      <c r="E2562" s="42"/>
      <c r="F2562" s="2" t="s">
        <v>80</v>
      </c>
      <c r="G2562" s="5" t="s">
        <v>81</v>
      </c>
      <c r="H2562" s="6" t="s">
        <v>82</v>
      </c>
    </row>
    <row r="2563" spans="1:8" ht="17.149999999999999" customHeight="1" thickBot="1" x14ac:dyDescent="0.35">
      <c r="A2563" s="17">
        <v>293</v>
      </c>
      <c r="B2563" s="50"/>
      <c r="C2563" s="50"/>
      <c r="D2563" s="51"/>
      <c r="E2563" s="52"/>
      <c r="F2563" s="50"/>
      <c r="G2563" s="2" t="s">
        <v>83</v>
      </c>
      <c r="H2563" s="53"/>
    </row>
    <row r="2564" spans="1:8" ht="17.149999999999999" customHeight="1" thickBot="1" x14ac:dyDescent="0.35">
      <c r="A2564" s="1" t="s">
        <v>84</v>
      </c>
      <c r="B2564" s="38"/>
      <c r="C2564" s="38"/>
      <c r="D2564" s="38"/>
      <c r="E2564" s="43"/>
      <c r="F2564" s="34"/>
      <c r="G2564" s="21" t="s">
        <v>14</v>
      </c>
      <c r="H2564" s="54"/>
    </row>
    <row r="2565" spans="1:8" ht="17.149999999999999" customHeight="1" thickBot="1" x14ac:dyDescent="0.35">
      <c r="A2565" s="1"/>
      <c r="B2565" s="38"/>
      <c r="C2565" s="38"/>
      <c r="D2565" s="38"/>
      <c r="E2565" s="43"/>
      <c r="F2565" s="34"/>
      <c r="G2565" s="21" t="s">
        <v>15</v>
      </c>
      <c r="H2565" s="54"/>
    </row>
    <row r="2566" spans="1:8" ht="17.149999999999999" customHeight="1" thickBot="1" x14ac:dyDescent="0.35">
      <c r="A2566" s="1"/>
      <c r="B2566" s="38"/>
      <c r="C2566" s="38"/>
      <c r="D2566" s="38"/>
      <c r="E2566" s="43"/>
      <c r="F2566" s="34"/>
      <c r="G2566" s="21" t="s">
        <v>16</v>
      </c>
      <c r="H2566" s="54"/>
    </row>
    <row r="2567" spans="1:8" ht="17.149999999999999" customHeight="1" thickBot="1" x14ac:dyDescent="0.35">
      <c r="A2567" s="1"/>
      <c r="B2567" s="38"/>
      <c r="C2567" s="38"/>
      <c r="D2567" s="38"/>
      <c r="E2567" s="43"/>
      <c r="F2567" s="34"/>
      <c r="G2567" s="21" t="s">
        <v>85</v>
      </c>
      <c r="H2567" s="54"/>
    </row>
    <row r="2568" spans="1:8" ht="17.149999999999999" customHeight="1" thickBot="1" x14ac:dyDescent="0.35">
      <c r="A2568" s="5"/>
      <c r="B2568" s="38"/>
      <c r="C2568" s="38"/>
      <c r="D2568" s="38"/>
      <c r="E2568" s="43"/>
      <c r="F2568" s="34"/>
      <c r="G2568" t="s">
        <v>57</v>
      </c>
      <c r="H2568" s="54"/>
    </row>
    <row r="2569" spans="1:8" ht="17.149999999999999" customHeight="1" thickBot="1" x14ac:dyDescent="0.35">
      <c r="A2569" s="1"/>
      <c r="B2569" s="39"/>
      <c r="C2569" s="39"/>
      <c r="D2569" s="39"/>
      <c r="E2569" s="44"/>
      <c r="F2569" s="37"/>
      <c r="G2569" s="30" t="s">
        <v>86</v>
      </c>
      <c r="H2569" s="28">
        <f>SUM(H2563:H2568)</f>
        <v>0</v>
      </c>
    </row>
    <row r="2570" spans="1:8" ht="17.149999999999999" customHeight="1" x14ac:dyDescent="0.25">
      <c r="A2570" s="1"/>
      <c r="B2570" s="7" t="s">
        <v>87</v>
      </c>
      <c r="H2570" s="8"/>
    </row>
    <row r="2571" spans="1:8" ht="17.149999999999999" customHeight="1" x14ac:dyDescent="0.25">
      <c r="A2571" s="1"/>
      <c r="B2571" t="s">
        <v>88</v>
      </c>
      <c r="H2571" s="8"/>
    </row>
    <row r="2572" spans="1:8" ht="17.149999999999999" customHeight="1" x14ac:dyDescent="0.35">
      <c r="A2572" s="1"/>
      <c r="B2572" s="24" t="s">
        <v>89</v>
      </c>
      <c r="E2572" s="45" t="str">
        <f>+'Budget Information'!$B$2</f>
        <v>Type your Community's name here</v>
      </c>
      <c r="H2572" s="23"/>
    </row>
    <row r="2573" spans="1:8" ht="17.149999999999999" customHeight="1" x14ac:dyDescent="0.25">
      <c r="A2573" s="1"/>
      <c r="D2573" s="9" t="s">
        <v>90</v>
      </c>
      <c r="E2573" s="46"/>
      <c r="G2573" s="10"/>
      <c r="H2573" s="8"/>
    </row>
    <row r="2574" spans="1:8" ht="17.149999999999999" customHeight="1" x14ac:dyDescent="0.25">
      <c r="A2574" s="18" t="s">
        <v>94</v>
      </c>
      <c r="B2574" s="11" t="s">
        <v>91</v>
      </c>
      <c r="C2574" s="11" t="s">
        <v>91</v>
      </c>
      <c r="D2574" s="11" t="s">
        <v>92</v>
      </c>
      <c r="E2574" s="47"/>
      <c r="F2574" s="11" t="s">
        <v>91</v>
      </c>
      <c r="G2574" s="11" t="s">
        <v>93</v>
      </c>
      <c r="H2574" s="12"/>
    </row>
    <row r="2575" spans="1:8" ht="17.149999999999999" customHeight="1" thickBot="1" x14ac:dyDescent="0.35">
      <c r="A2575" s="5" t="s">
        <v>76</v>
      </c>
      <c r="B2575" s="2" t="s">
        <v>77</v>
      </c>
      <c r="C2575" s="2" t="s">
        <v>78</v>
      </c>
      <c r="D2575" s="21" t="s">
        <v>79</v>
      </c>
      <c r="E2575" s="42"/>
      <c r="F2575" s="2" t="s">
        <v>80</v>
      </c>
      <c r="G2575" s="5" t="s">
        <v>81</v>
      </c>
      <c r="H2575" s="6" t="s">
        <v>82</v>
      </c>
    </row>
    <row r="2576" spans="1:8" ht="17.149999999999999" customHeight="1" thickBot="1" x14ac:dyDescent="0.35">
      <c r="A2576" s="17">
        <v>294</v>
      </c>
      <c r="B2576" s="50"/>
      <c r="C2576" s="50"/>
      <c r="D2576" s="51"/>
      <c r="E2576" s="52"/>
      <c r="F2576" s="50"/>
      <c r="G2576" s="2" t="s">
        <v>83</v>
      </c>
      <c r="H2576" s="53"/>
    </row>
    <row r="2577" spans="1:8" ht="17.149999999999999" customHeight="1" thickBot="1" x14ac:dyDescent="0.35">
      <c r="A2577" s="1" t="s">
        <v>84</v>
      </c>
      <c r="B2577" s="38"/>
      <c r="C2577" s="38"/>
      <c r="D2577" s="38"/>
      <c r="E2577" s="43"/>
      <c r="F2577" s="34"/>
      <c r="G2577" s="21" t="s">
        <v>14</v>
      </c>
      <c r="H2577" s="54"/>
    </row>
    <row r="2578" spans="1:8" ht="17.149999999999999" customHeight="1" thickBot="1" x14ac:dyDescent="0.35">
      <c r="A2578" s="1"/>
      <c r="B2578" s="38"/>
      <c r="C2578" s="38"/>
      <c r="D2578" s="38"/>
      <c r="E2578" s="43"/>
      <c r="F2578" s="34"/>
      <c r="G2578" s="21" t="s">
        <v>15</v>
      </c>
      <c r="H2578" s="54"/>
    </row>
    <row r="2579" spans="1:8" ht="17.149999999999999" customHeight="1" thickBot="1" x14ac:dyDescent="0.35">
      <c r="A2579" s="1"/>
      <c r="B2579" s="38"/>
      <c r="C2579" s="38"/>
      <c r="D2579" s="38"/>
      <c r="E2579" s="43"/>
      <c r="F2579" s="34"/>
      <c r="G2579" s="21" t="s">
        <v>16</v>
      </c>
      <c r="H2579" s="54"/>
    </row>
    <row r="2580" spans="1:8" ht="17.149999999999999" customHeight="1" thickBot="1" x14ac:dyDescent="0.35">
      <c r="A2580" s="1"/>
      <c r="B2580" s="38"/>
      <c r="C2580" s="38"/>
      <c r="D2580" s="38"/>
      <c r="E2580" s="43"/>
      <c r="F2580" s="34"/>
      <c r="G2580" s="21" t="s">
        <v>85</v>
      </c>
      <c r="H2580" s="54"/>
    </row>
    <row r="2581" spans="1:8" ht="17.149999999999999" customHeight="1" thickBot="1" x14ac:dyDescent="0.35">
      <c r="A2581" s="5"/>
      <c r="B2581" s="38"/>
      <c r="C2581" s="38"/>
      <c r="D2581" s="38"/>
      <c r="E2581" s="43"/>
      <c r="F2581" s="34"/>
      <c r="G2581" t="s">
        <v>57</v>
      </c>
      <c r="H2581" s="54"/>
    </row>
    <row r="2582" spans="1:8" ht="17.149999999999999" customHeight="1" thickBot="1" x14ac:dyDescent="0.35">
      <c r="A2582" s="1"/>
      <c r="B2582" s="39"/>
      <c r="C2582" s="39"/>
      <c r="D2582" s="39"/>
      <c r="E2582" s="44"/>
      <c r="F2582" s="37"/>
      <c r="G2582" s="30" t="s">
        <v>86</v>
      </c>
      <c r="H2582" s="28">
        <f>SUM(H2576:H2581)</f>
        <v>0</v>
      </c>
    </row>
    <row r="2583" spans="1:8" ht="17.149999999999999" customHeight="1" x14ac:dyDescent="0.25">
      <c r="A2583" s="1"/>
      <c r="B2583" s="7" t="s">
        <v>87</v>
      </c>
      <c r="H2583" s="8"/>
    </row>
    <row r="2584" spans="1:8" ht="17.149999999999999" customHeight="1" x14ac:dyDescent="0.25">
      <c r="A2584" s="1"/>
      <c r="B2584" t="s">
        <v>88</v>
      </c>
      <c r="H2584" s="8"/>
    </row>
    <row r="2585" spans="1:8" ht="17.149999999999999" customHeight="1" x14ac:dyDescent="0.35">
      <c r="A2585" s="1"/>
      <c r="B2585" s="24" t="s">
        <v>89</v>
      </c>
      <c r="E2585" s="45" t="str">
        <f>+'Budget Information'!$B$2</f>
        <v>Type your Community's name here</v>
      </c>
      <c r="H2585" s="23"/>
    </row>
    <row r="2586" spans="1:8" ht="17.149999999999999" customHeight="1" x14ac:dyDescent="0.25">
      <c r="A2586" s="1"/>
      <c r="D2586" s="9" t="s">
        <v>90</v>
      </c>
      <c r="E2586" s="46"/>
      <c r="G2586" s="10"/>
      <c r="H2586" s="8"/>
    </row>
    <row r="2587" spans="1:8" ht="17.149999999999999" customHeight="1" x14ac:dyDescent="0.25">
      <c r="A2587" s="18"/>
      <c r="B2587" s="13"/>
      <c r="C2587" s="13"/>
      <c r="D2587" s="13"/>
      <c r="E2587" s="41"/>
      <c r="F2587" s="13"/>
      <c r="G2587" s="13"/>
      <c r="H2587" s="14"/>
    </row>
    <row r="2588" spans="1:8" ht="17.149999999999999" customHeight="1" thickBot="1" x14ac:dyDescent="0.35">
      <c r="A2588" s="5" t="s">
        <v>76</v>
      </c>
      <c r="B2588" s="2" t="s">
        <v>77</v>
      </c>
      <c r="C2588" s="2" t="s">
        <v>78</v>
      </c>
      <c r="D2588" s="21" t="s">
        <v>79</v>
      </c>
      <c r="E2588" s="42"/>
      <c r="F2588" s="2" t="s">
        <v>80</v>
      </c>
      <c r="G2588" s="5" t="s">
        <v>81</v>
      </c>
      <c r="H2588" s="6" t="s">
        <v>82</v>
      </c>
    </row>
    <row r="2589" spans="1:8" ht="17.149999999999999" customHeight="1" thickBot="1" x14ac:dyDescent="0.35">
      <c r="A2589" s="17">
        <v>295</v>
      </c>
      <c r="B2589" s="50"/>
      <c r="C2589" s="50"/>
      <c r="D2589" s="51"/>
      <c r="E2589" s="52"/>
      <c r="F2589" s="50"/>
      <c r="G2589" s="2" t="s">
        <v>83</v>
      </c>
      <c r="H2589" s="53"/>
    </row>
    <row r="2590" spans="1:8" ht="17.149999999999999" customHeight="1" thickBot="1" x14ac:dyDescent="0.35">
      <c r="A2590" s="1" t="s">
        <v>84</v>
      </c>
      <c r="B2590" s="38"/>
      <c r="C2590" s="38"/>
      <c r="D2590" s="38"/>
      <c r="E2590" s="43"/>
      <c r="F2590" s="34"/>
      <c r="G2590" s="21" t="s">
        <v>14</v>
      </c>
      <c r="H2590" s="54"/>
    </row>
    <row r="2591" spans="1:8" ht="17.149999999999999" customHeight="1" thickBot="1" x14ac:dyDescent="0.35">
      <c r="A2591" s="1"/>
      <c r="B2591" s="38"/>
      <c r="C2591" s="38"/>
      <c r="D2591" s="38"/>
      <c r="E2591" s="43"/>
      <c r="F2591" s="34"/>
      <c r="G2591" s="21" t="s">
        <v>15</v>
      </c>
      <c r="H2591" s="54"/>
    </row>
    <row r="2592" spans="1:8" ht="17.149999999999999" customHeight="1" thickBot="1" x14ac:dyDescent="0.35">
      <c r="A2592" s="1"/>
      <c r="B2592" s="38"/>
      <c r="C2592" s="38"/>
      <c r="D2592" s="38"/>
      <c r="E2592" s="43"/>
      <c r="F2592" s="34"/>
      <c r="G2592" s="21" t="s">
        <v>16</v>
      </c>
      <c r="H2592" s="54"/>
    </row>
    <row r="2593" spans="1:8" ht="17.149999999999999" customHeight="1" thickBot="1" x14ac:dyDescent="0.35">
      <c r="A2593" s="1"/>
      <c r="B2593" s="38"/>
      <c r="C2593" s="38"/>
      <c r="D2593" s="38"/>
      <c r="E2593" s="43"/>
      <c r="F2593" s="34"/>
      <c r="G2593" s="21" t="s">
        <v>85</v>
      </c>
      <c r="H2593" s="54"/>
    </row>
    <row r="2594" spans="1:8" ht="17.149999999999999" customHeight="1" thickBot="1" x14ac:dyDescent="0.35">
      <c r="A2594" s="5"/>
      <c r="B2594" s="38"/>
      <c r="C2594" s="38"/>
      <c r="D2594" s="38"/>
      <c r="E2594" s="43"/>
      <c r="F2594" s="34"/>
      <c r="G2594" t="s">
        <v>57</v>
      </c>
      <c r="H2594" s="54"/>
    </row>
    <row r="2595" spans="1:8" ht="17.149999999999999" customHeight="1" thickBot="1" x14ac:dyDescent="0.35">
      <c r="A2595" s="1"/>
      <c r="B2595" s="39"/>
      <c r="C2595" s="39"/>
      <c r="D2595" s="39"/>
      <c r="E2595" s="44"/>
      <c r="F2595" s="37"/>
      <c r="G2595" s="30" t="s">
        <v>86</v>
      </c>
      <c r="H2595" s="28">
        <f>SUM(H2589:H2594)</f>
        <v>0</v>
      </c>
    </row>
    <row r="2596" spans="1:8" ht="17.149999999999999" customHeight="1" x14ac:dyDescent="0.25">
      <c r="A2596" s="1"/>
      <c r="B2596" s="7" t="s">
        <v>87</v>
      </c>
      <c r="H2596" s="8"/>
    </row>
    <row r="2597" spans="1:8" ht="17.149999999999999" customHeight="1" x14ac:dyDescent="0.25">
      <c r="A2597" s="1"/>
      <c r="B2597" t="s">
        <v>88</v>
      </c>
      <c r="H2597" s="8"/>
    </row>
    <row r="2598" spans="1:8" ht="17.149999999999999" customHeight="1" x14ac:dyDescent="0.35">
      <c r="A2598" s="1"/>
      <c r="B2598" s="24" t="s">
        <v>89</v>
      </c>
      <c r="E2598" s="45" t="str">
        <f>+'Budget Information'!$B$2</f>
        <v>Type your Community's name here</v>
      </c>
      <c r="H2598" s="23"/>
    </row>
    <row r="2599" spans="1:8" ht="17.149999999999999" customHeight="1" x14ac:dyDescent="0.25">
      <c r="A2599" s="1"/>
      <c r="D2599" s="9" t="s">
        <v>90</v>
      </c>
      <c r="E2599" s="46"/>
      <c r="G2599" s="10"/>
      <c r="H2599" s="8"/>
    </row>
    <row r="2600" spans="1:8" ht="17.149999999999999" customHeight="1" x14ac:dyDescent="0.25">
      <c r="A2600" s="16"/>
      <c r="B2600" s="13"/>
      <c r="C2600" s="13"/>
      <c r="D2600" s="19"/>
      <c r="E2600" s="48"/>
      <c r="F2600" s="13"/>
      <c r="G2600" s="20"/>
      <c r="H2600" s="15"/>
    </row>
    <row r="2601" spans="1:8" ht="17.149999999999999" customHeight="1" x14ac:dyDescent="0.25">
      <c r="A2601" s="16"/>
      <c r="B2601" s="13"/>
      <c r="C2601" s="13"/>
      <c r="D2601" s="13"/>
      <c r="E2601" s="41"/>
      <c r="F2601" s="13"/>
      <c r="G2601" s="13"/>
      <c r="H2601" s="15"/>
    </row>
    <row r="2602" spans="1:8" ht="17.149999999999999" customHeight="1" thickBot="1" x14ac:dyDescent="0.35">
      <c r="A2602" s="5" t="s">
        <v>76</v>
      </c>
      <c r="B2602" s="2" t="s">
        <v>77</v>
      </c>
      <c r="C2602" s="2" t="s">
        <v>78</v>
      </c>
      <c r="D2602" s="21" t="s">
        <v>79</v>
      </c>
      <c r="E2602" s="42"/>
      <c r="F2602" s="2" t="s">
        <v>80</v>
      </c>
      <c r="G2602" s="5" t="s">
        <v>81</v>
      </c>
      <c r="H2602" s="6" t="s">
        <v>82</v>
      </c>
    </row>
    <row r="2603" spans="1:8" ht="17.149999999999999" customHeight="1" thickBot="1" x14ac:dyDescent="0.35">
      <c r="A2603" s="17">
        <v>296</v>
      </c>
      <c r="B2603" s="50"/>
      <c r="C2603" s="50"/>
      <c r="D2603" s="51"/>
      <c r="E2603" s="52"/>
      <c r="F2603" s="50"/>
      <c r="G2603" s="2" t="s">
        <v>83</v>
      </c>
      <c r="H2603" s="53"/>
    </row>
    <row r="2604" spans="1:8" ht="17.149999999999999" customHeight="1" thickBot="1" x14ac:dyDescent="0.35">
      <c r="A2604" s="1" t="s">
        <v>84</v>
      </c>
      <c r="B2604" s="38"/>
      <c r="C2604" s="38"/>
      <c r="D2604" s="38"/>
      <c r="E2604" s="43"/>
      <c r="F2604" s="34"/>
      <c r="G2604" s="21" t="s">
        <v>14</v>
      </c>
      <c r="H2604" s="54"/>
    </row>
    <row r="2605" spans="1:8" ht="17.149999999999999" customHeight="1" thickBot="1" x14ac:dyDescent="0.35">
      <c r="A2605" s="1"/>
      <c r="B2605" s="38"/>
      <c r="C2605" s="38"/>
      <c r="D2605" s="38"/>
      <c r="E2605" s="43"/>
      <c r="F2605" s="34"/>
      <c r="G2605" s="21" t="s">
        <v>15</v>
      </c>
      <c r="H2605" s="54"/>
    </row>
    <row r="2606" spans="1:8" ht="17.149999999999999" customHeight="1" thickBot="1" x14ac:dyDescent="0.35">
      <c r="A2606" s="1"/>
      <c r="B2606" s="38"/>
      <c r="C2606" s="38"/>
      <c r="D2606" s="38"/>
      <c r="E2606" s="43"/>
      <c r="F2606" s="34"/>
      <c r="G2606" s="21" t="s">
        <v>16</v>
      </c>
      <c r="H2606" s="54"/>
    </row>
    <row r="2607" spans="1:8" ht="17.149999999999999" customHeight="1" thickBot="1" x14ac:dyDescent="0.35">
      <c r="A2607" s="1"/>
      <c r="B2607" s="38"/>
      <c r="C2607" s="38"/>
      <c r="D2607" s="38"/>
      <c r="E2607" s="43"/>
      <c r="F2607" s="34"/>
      <c r="G2607" s="21" t="s">
        <v>85</v>
      </c>
      <c r="H2607" s="54"/>
    </row>
    <row r="2608" spans="1:8" ht="17.149999999999999" customHeight="1" thickBot="1" x14ac:dyDescent="0.35">
      <c r="A2608" s="5"/>
      <c r="B2608" s="38"/>
      <c r="C2608" s="38"/>
      <c r="D2608" s="38"/>
      <c r="E2608" s="43"/>
      <c r="F2608" s="34"/>
      <c r="G2608" t="s">
        <v>57</v>
      </c>
      <c r="H2608" s="54"/>
    </row>
    <row r="2609" spans="1:8" ht="17.149999999999999" customHeight="1" thickBot="1" x14ac:dyDescent="0.35">
      <c r="A2609" s="1"/>
      <c r="B2609" s="39"/>
      <c r="C2609" s="39"/>
      <c r="D2609" s="39"/>
      <c r="E2609" s="44"/>
      <c r="F2609" s="37"/>
      <c r="G2609" s="30" t="s">
        <v>86</v>
      </c>
      <c r="H2609" s="28">
        <f>SUM(H2603:H2608)</f>
        <v>0</v>
      </c>
    </row>
    <row r="2610" spans="1:8" ht="17.149999999999999" customHeight="1" x14ac:dyDescent="0.25">
      <c r="A2610" s="1"/>
      <c r="B2610" s="7" t="s">
        <v>87</v>
      </c>
      <c r="H2610" s="8"/>
    </row>
    <row r="2611" spans="1:8" ht="17.149999999999999" customHeight="1" x14ac:dyDescent="0.25">
      <c r="A2611" s="1"/>
      <c r="B2611" t="s">
        <v>88</v>
      </c>
      <c r="H2611" s="8"/>
    </row>
    <row r="2612" spans="1:8" ht="17.149999999999999" customHeight="1" x14ac:dyDescent="0.35">
      <c r="A2612" s="1"/>
      <c r="B2612" s="24" t="s">
        <v>89</v>
      </c>
      <c r="E2612" s="45" t="str">
        <f>+'Budget Information'!$B$2</f>
        <v>Type your Community's name here</v>
      </c>
      <c r="H2612" s="23"/>
    </row>
    <row r="2613" spans="1:8" ht="17.149999999999999" customHeight="1" x14ac:dyDescent="0.25">
      <c r="A2613" s="1"/>
      <c r="D2613" s="9" t="s">
        <v>90</v>
      </c>
      <c r="E2613" s="46"/>
      <c r="G2613" s="10"/>
      <c r="H2613" s="8"/>
    </row>
    <row r="2614" spans="1:8" ht="17.149999999999999" customHeight="1" x14ac:dyDescent="0.25">
      <c r="A2614" s="16"/>
      <c r="B2614" s="11" t="s">
        <v>91</v>
      </c>
      <c r="C2614" s="11" t="s">
        <v>91</v>
      </c>
      <c r="D2614" s="11" t="s">
        <v>92</v>
      </c>
      <c r="E2614" s="47"/>
      <c r="F2614" s="11" t="s">
        <v>91</v>
      </c>
      <c r="G2614" s="11" t="s">
        <v>93</v>
      </c>
      <c r="H2614" s="12"/>
    </row>
    <row r="2615" spans="1:8" ht="17.149999999999999" customHeight="1" thickBot="1" x14ac:dyDescent="0.35">
      <c r="A2615" s="5" t="s">
        <v>76</v>
      </c>
      <c r="B2615" s="2" t="s">
        <v>77</v>
      </c>
      <c r="C2615" s="2" t="s">
        <v>78</v>
      </c>
      <c r="D2615" s="21" t="s">
        <v>79</v>
      </c>
      <c r="E2615" s="42"/>
      <c r="F2615" s="2" t="s">
        <v>80</v>
      </c>
      <c r="G2615" s="5" t="s">
        <v>81</v>
      </c>
      <c r="H2615" s="6" t="s">
        <v>82</v>
      </c>
    </row>
    <row r="2616" spans="1:8" ht="17.149999999999999" customHeight="1" thickBot="1" x14ac:dyDescent="0.35">
      <c r="A2616" s="17">
        <v>297</v>
      </c>
      <c r="B2616" s="50"/>
      <c r="C2616" s="50"/>
      <c r="D2616" s="51"/>
      <c r="E2616" s="52"/>
      <c r="F2616" s="50"/>
      <c r="G2616" s="2" t="s">
        <v>83</v>
      </c>
      <c r="H2616" s="53"/>
    </row>
    <row r="2617" spans="1:8" ht="17.149999999999999" customHeight="1" thickBot="1" x14ac:dyDescent="0.35">
      <c r="A2617" s="1" t="s">
        <v>84</v>
      </c>
      <c r="B2617" s="38"/>
      <c r="C2617" s="38"/>
      <c r="D2617" s="38"/>
      <c r="E2617" s="43"/>
      <c r="F2617" s="34"/>
      <c r="G2617" s="21" t="s">
        <v>14</v>
      </c>
      <c r="H2617" s="54"/>
    </row>
    <row r="2618" spans="1:8" ht="17.149999999999999" customHeight="1" thickBot="1" x14ac:dyDescent="0.35">
      <c r="A2618" s="1"/>
      <c r="B2618" s="38"/>
      <c r="C2618" s="38"/>
      <c r="D2618" s="38"/>
      <c r="E2618" s="43"/>
      <c r="F2618" s="34"/>
      <c r="G2618" s="21" t="s">
        <v>15</v>
      </c>
      <c r="H2618" s="54"/>
    </row>
    <row r="2619" spans="1:8" ht="17.149999999999999" customHeight="1" thickBot="1" x14ac:dyDescent="0.35">
      <c r="A2619" s="1"/>
      <c r="B2619" s="38"/>
      <c r="C2619" s="38"/>
      <c r="D2619" s="38"/>
      <c r="E2619" s="43"/>
      <c r="F2619" s="34"/>
      <c r="G2619" s="21" t="s">
        <v>16</v>
      </c>
      <c r="H2619" s="54"/>
    </row>
    <row r="2620" spans="1:8" ht="17.149999999999999" customHeight="1" thickBot="1" x14ac:dyDescent="0.35">
      <c r="A2620" s="1"/>
      <c r="B2620" s="38"/>
      <c r="C2620" s="38"/>
      <c r="D2620" s="38"/>
      <c r="E2620" s="43"/>
      <c r="F2620" s="34"/>
      <c r="G2620" s="21" t="s">
        <v>85</v>
      </c>
      <c r="H2620" s="54"/>
    </row>
    <row r="2621" spans="1:8" ht="17.149999999999999" customHeight="1" thickBot="1" x14ac:dyDescent="0.35">
      <c r="A2621" s="5"/>
      <c r="B2621" s="38"/>
      <c r="C2621" s="38"/>
      <c r="D2621" s="38"/>
      <c r="E2621" s="43"/>
      <c r="F2621" s="34"/>
      <c r="G2621" t="s">
        <v>57</v>
      </c>
      <c r="H2621" s="54"/>
    </row>
    <row r="2622" spans="1:8" ht="17.149999999999999" customHeight="1" thickBot="1" x14ac:dyDescent="0.35">
      <c r="A2622" s="1"/>
      <c r="B2622" s="39"/>
      <c r="C2622" s="39"/>
      <c r="D2622" s="39"/>
      <c r="E2622" s="44"/>
      <c r="F2622" s="37"/>
      <c r="G2622" s="30" t="s">
        <v>86</v>
      </c>
      <c r="H2622" s="28">
        <f>SUM(H2616:H2621)</f>
        <v>0</v>
      </c>
    </row>
    <row r="2623" spans="1:8" ht="17.149999999999999" customHeight="1" x14ac:dyDescent="0.25">
      <c r="A2623" s="1"/>
      <c r="B2623" s="7" t="s">
        <v>87</v>
      </c>
      <c r="H2623" s="8"/>
    </row>
    <row r="2624" spans="1:8" ht="17.149999999999999" customHeight="1" x14ac:dyDescent="0.25">
      <c r="A2624" s="1"/>
      <c r="B2624" t="s">
        <v>88</v>
      </c>
      <c r="H2624" s="8"/>
    </row>
    <row r="2625" spans="1:8" ht="17.149999999999999" customHeight="1" x14ac:dyDescent="0.35">
      <c r="A2625" s="1"/>
      <c r="B2625" s="24" t="s">
        <v>89</v>
      </c>
      <c r="E2625" s="45" t="str">
        <f>+'Budget Information'!$B$2</f>
        <v>Type your Community's name here</v>
      </c>
      <c r="H2625" s="23"/>
    </row>
    <row r="2626" spans="1:8" ht="17.149999999999999" customHeight="1" x14ac:dyDescent="0.25">
      <c r="A2626" s="1"/>
      <c r="D2626" s="9" t="s">
        <v>90</v>
      </c>
      <c r="E2626" s="46"/>
      <c r="G2626" s="10"/>
      <c r="H2626" s="8"/>
    </row>
    <row r="2627" spans="1:8" ht="17.149999999999999" customHeight="1" x14ac:dyDescent="0.25">
      <c r="A2627" s="18" t="s">
        <v>94</v>
      </c>
      <c r="B2627" s="13"/>
      <c r="C2627" s="13"/>
      <c r="D2627" s="13"/>
      <c r="E2627" s="41"/>
      <c r="F2627" s="13"/>
      <c r="G2627" s="13"/>
      <c r="H2627" s="14"/>
    </row>
    <row r="2628" spans="1:8" ht="17.149999999999999" customHeight="1" thickBot="1" x14ac:dyDescent="0.35">
      <c r="A2628" s="5" t="s">
        <v>76</v>
      </c>
      <c r="B2628" s="2" t="s">
        <v>77</v>
      </c>
      <c r="C2628" s="2" t="s">
        <v>78</v>
      </c>
      <c r="D2628" s="21" t="s">
        <v>79</v>
      </c>
      <c r="E2628" s="42"/>
      <c r="F2628" s="2" t="s">
        <v>80</v>
      </c>
      <c r="G2628" s="5" t="s">
        <v>81</v>
      </c>
      <c r="H2628" s="6" t="s">
        <v>82</v>
      </c>
    </row>
    <row r="2629" spans="1:8" ht="17.149999999999999" customHeight="1" thickBot="1" x14ac:dyDescent="0.35">
      <c r="A2629" s="17">
        <v>298</v>
      </c>
      <c r="B2629" s="50"/>
      <c r="C2629" s="50"/>
      <c r="D2629" s="51"/>
      <c r="E2629" s="52"/>
      <c r="F2629" s="50"/>
      <c r="G2629" s="2" t="s">
        <v>83</v>
      </c>
      <c r="H2629" s="53"/>
    </row>
    <row r="2630" spans="1:8" ht="17.149999999999999" customHeight="1" thickBot="1" x14ac:dyDescent="0.35">
      <c r="A2630" s="1" t="s">
        <v>84</v>
      </c>
      <c r="B2630" s="38"/>
      <c r="C2630" s="38"/>
      <c r="D2630" s="38"/>
      <c r="E2630" s="43"/>
      <c r="F2630" s="34"/>
      <c r="G2630" s="21" t="s">
        <v>14</v>
      </c>
      <c r="H2630" s="54"/>
    </row>
    <row r="2631" spans="1:8" ht="17.149999999999999" customHeight="1" thickBot="1" x14ac:dyDescent="0.35">
      <c r="A2631" s="1"/>
      <c r="B2631" s="38"/>
      <c r="C2631" s="38"/>
      <c r="D2631" s="38"/>
      <c r="E2631" s="43"/>
      <c r="F2631" s="34"/>
      <c r="G2631" s="21" t="s">
        <v>15</v>
      </c>
      <c r="H2631" s="54"/>
    </row>
    <row r="2632" spans="1:8" ht="17.149999999999999" customHeight="1" thickBot="1" x14ac:dyDescent="0.35">
      <c r="A2632" s="1"/>
      <c r="B2632" s="38"/>
      <c r="C2632" s="38"/>
      <c r="D2632" s="38"/>
      <c r="E2632" s="43"/>
      <c r="F2632" s="34"/>
      <c r="G2632" s="21" t="s">
        <v>16</v>
      </c>
      <c r="H2632" s="54"/>
    </row>
    <row r="2633" spans="1:8" ht="17.149999999999999" customHeight="1" thickBot="1" x14ac:dyDescent="0.35">
      <c r="A2633" s="1"/>
      <c r="B2633" s="38"/>
      <c r="C2633" s="38"/>
      <c r="D2633" s="38"/>
      <c r="E2633" s="43"/>
      <c r="F2633" s="34"/>
      <c r="G2633" s="21" t="s">
        <v>85</v>
      </c>
      <c r="H2633" s="54"/>
    </row>
    <row r="2634" spans="1:8" ht="17.149999999999999" customHeight="1" thickBot="1" x14ac:dyDescent="0.35">
      <c r="A2634" s="5"/>
      <c r="B2634" s="38"/>
      <c r="C2634" s="38"/>
      <c r="D2634" s="38"/>
      <c r="E2634" s="43"/>
      <c r="F2634" s="34"/>
      <c r="G2634" t="s">
        <v>57</v>
      </c>
      <c r="H2634" s="54"/>
    </row>
    <row r="2635" spans="1:8" ht="17.149999999999999" customHeight="1" thickBot="1" x14ac:dyDescent="0.35">
      <c r="A2635" s="1"/>
      <c r="B2635" s="39"/>
      <c r="C2635" s="39"/>
      <c r="D2635" s="39"/>
      <c r="E2635" s="44"/>
      <c r="F2635" s="37"/>
      <c r="G2635" s="30" t="s">
        <v>86</v>
      </c>
      <c r="H2635" s="28">
        <f>SUM(H2629:H2634)</f>
        <v>0</v>
      </c>
    </row>
    <row r="2636" spans="1:8" ht="17.149999999999999" customHeight="1" x14ac:dyDescent="0.25">
      <c r="A2636" s="1"/>
      <c r="B2636" s="7" t="s">
        <v>87</v>
      </c>
      <c r="H2636" s="8"/>
    </row>
    <row r="2637" spans="1:8" ht="17.149999999999999" customHeight="1" x14ac:dyDescent="0.25">
      <c r="A2637" s="1"/>
      <c r="B2637" t="s">
        <v>88</v>
      </c>
      <c r="H2637" s="8"/>
    </row>
    <row r="2638" spans="1:8" ht="17.149999999999999" customHeight="1" x14ac:dyDescent="0.35">
      <c r="A2638" s="1"/>
      <c r="B2638" s="24" t="s">
        <v>89</v>
      </c>
      <c r="E2638" s="45" t="str">
        <f>+'Budget Information'!$B$2</f>
        <v>Type your Community's name here</v>
      </c>
      <c r="H2638" s="23"/>
    </row>
    <row r="2639" spans="1:8" ht="17.149999999999999" customHeight="1" x14ac:dyDescent="0.25">
      <c r="A2639" s="1"/>
      <c r="D2639" s="9" t="s">
        <v>90</v>
      </c>
      <c r="E2639" s="46"/>
      <c r="G2639" s="10"/>
      <c r="H2639" s="8"/>
    </row>
    <row r="2640" spans="1:8" ht="17.149999999999999" customHeight="1" x14ac:dyDescent="0.25">
      <c r="A2640" s="16"/>
      <c r="B2640" s="13"/>
      <c r="C2640" s="13"/>
      <c r="D2640" s="19"/>
      <c r="E2640" s="48"/>
      <c r="F2640" s="13"/>
      <c r="G2640" s="20"/>
      <c r="H2640" s="15"/>
    </row>
    <row r="2641" spans="1:8" ht="17.149999999999999" customHeight="1" x14ac:dyDescent="0.25">
      <c r="A2641" s="18"/>
      <c r="B2641" s="13"/>
      <c r="C2641" s="13"/>
      <c r="D2641" s="13"/>
      <c r="E2641" s="41"/>
      <c r="F2641" s="13"/>
      <c r="G2641" s="13"/>
      <c r="H2641" s="15"/>
    </row>
    <row r="2642" spans="1:8" ht="17.149999999999999" customHeight="1" thickBot="1" x14ac:dyDescent="0.35">
      <c r="A2642" s="5" t="s">
        <v>76</v>
      </c>
      <c r="B2642" s="2" t="s">
        <v>77</v>
      </c>
      <c r="C2642" s="2" t="s">
        <v>78</v>
      </c>
      <c r="D2642" s="21" t="s">
        <v>79</v>
      </c>
      <c r="E2642" s="42"/>
      <c r="F2642" s="2" t="s">
        <v>80</v>
      </c>
      <c r="G2642" s="5" t="s">
        <v>81</v>
      </c>
      <c r="H2642" s="6" t="s">
        <v>82</v>
      </c>
    </row>
    <row r="2643" spans="1:8" ht="17.149999999999999" customHeight="1" thickBot="1" x14ac:dyDescent="0.35">
      <c r="A2643" s="17">
        <v>299</v>
      </c>
      <c r="B2643" s="50"/>
      <c r="C2643" s="50"/>
      <c r="D2643" s="51"/>
      <c r="E2643" s="52"/>
      <c r="F2643" s="50"/>
      <c r="G2643" s="2" t="s">
        <v>83</v>
      </c>
      <c r="H2643" s="53"/>
    </row>
    <row r="2644" spans="1:8" ht="17.149999999999999" customHeight="1" thickBot="1" x14ac:dyDescent="0.35">
      <c r="A2644" s="1" t="s">
        <v>84</v>
      </c>
      <c r="B2644" s="38"/>
      <c r="C2644" s="38"/>
      <c r="D2644" s="38"/>
      <c r="E2644" s="43"/>
      <c r="F2644" s="34"/>
      <c r="G2644" s="21" t="s">
        <v>14</v>
      </c>
      <c r="H2644" s="54"/>
    </row>
    <row r="2645" spans="1:8" ht="17.149999999999999" customHeight="1" thickBot="1" x14ac:dyDescent="0.35">
      <c r="A2645" s="1"/>
      <c r="B2645" s="38"/>
      <c r="C2645" s="38"/>
      <c r="D2645" s="38"/>
      <c r="E2645" s="43"/>
      <c r="F2645" s="34"/>
      <c r="G2645" s="21" t="s">
        <v>15</v>
      </c>
      <c r="H2645" s="54"/>
    </row>
    <row r="2646" spans="1:8" ht="17.149999999999999" customHeight="1" thickBot="1" x14ac:dyDescent="0.35">
      <c r="A2646" s="1"/>
      <c r="B2646" s="38"/>
      <c r="C2646" s="38"/>
      <c r="D2646" s="38"/>
      <c r="E2646" s="43"/>
      <c r="F2646" s="34"/>
      <c r="G2646" s="21" t="s">
        <v>16</v>
      </c>
      <c r="H2646" s="54"/>
    </row>
    <row r="2647" spans="1:8" ht="17.149999999999999" customHeight="1" thickBot="1" x14ac:dyDescent="0.35">
      <c r="A2647" s="1"/>
      <c r="B2647" s="38"/>
      <c r="C2647" s="38"/>
      <c r="D2647" s="38"/>
      <c r="E2647" s="43"/>
      <c r="F2647" s="34"/>
      <c r="G2647" s="21" t="s">
        <v>85</v>
      </c>
      <c r="H2647" s="54"/>
    </row>
    <row r="2648" spans="1:8" ht="17.149999999999999" customHeight="1" thickBot="1" x14ac:dyDescent="0.35">
      <c r="A2648" s="5"/>
      <c r="B2648" s="38"/>
      <c r="C2648" s="38"/>
      <c r="D2648" s="38"/>
      <c r="E2648" s="43"/>
      <c r="F2648" s="34"/>
      <c r="G2648" t="s">
        <v>57</v>
      </c>
      <c r="H2648" s="54"/>
    </row>
    <row r="2649" spans="1:8" ht="17.149999999999999" customHeight="1" thickBot="1" x14ac:dyDescent="0.35">
      <c r="A2649" s="1"/>
      <c r="B2649" s="39"/>
      <c r="C2649" s="39"/>
      <c r="D2649" s="39"/>
      <c r="E2649" s="44"/>
      <c r="F2649" s="37"/>
      <c r="G2649" s="30" t="s">
        <v>86</v>
      </c>
      <c r="H2649" s="28">
        <f>SUM(H2643:H2648)</f>
        <v>0</v>
      </c>
    </row>
    <row r="2650" spans="1:8" ht="17.149999999999999" customHeight="1" x14ac:dyDescent="0.25">
      <c r="A2650" s="1"/>
      <c r="B2650" s="7" t="s">
        <v>87</v>
      </c>
      <c r="H2650" s="8"/>
    </row>
    <row r="2651" spans="1:8" ht="17.149999999999999" customHeight="1" x14ac:dyDescent="0.25">
      <c r="A2651" s="1"/>
      <c r="B2651" t="s">
        <v>88</v>
      </c>
      <c r="H2651" s="8"/>
    </row>
    <row r="2652" spans="1:8" ht="17.149999999999999" customHeight="1" x14ac:dyDescent="0.35">
      <c r="A2652" s="1"/>
      <c r="B2652" s="24" t="s">
        <v>89</v>
      </c>
      <c r="E2652" s="45" t="str">
        <f>+'Budget Information'!$B$2</f>
        <v>Type your Community's name here</v>
      </c>
      <c r="H2652" s="23"/>
    </row>
    <row r="2653" spans="1:8" ht="17.149999999999999" customHeight="1" x14ac:dyDescent="0.25">
      <c r="A2653" s="1"/>
      <c r="D2653" s="9" t="s">
        <v>90</v>
      </c>
      <c r="E2653" s="46"/>
      <c r="G2653" s="10"/>
      <c r="H2653" s="8"/>
    </row>
    <row r="2654" spans="1:8" ht="17.149999999999999" customHeight="1" x14ac:dyDescent="0.25">
      <c r="A2654" s="16"/>
      <c r="B2654" s="11" t="s">
        <v>91</v>
      </c>
      <c r="C2654" s="11" t="s">
        <v>91</v>
      </c>
      <c r="D2654" s="11" t="s">
        <v>92</v>
      </c>
      <c r="E2654" s="47"/>
      <c r="F2654" s="11" t="s">
        <v>91</v>
      </c>
      <c r="G2654" s="11" t="s">
        <v>93</v>
      </c>
      <c r="H2654" s="12"/>
    </row>
    <row r="2655" spans="1:8" ht="17.149999999999999" customHeight="1" thickBot="1" x14ac:dyDescent="0.35">
      <c r="A2655" s="5" t="s">
        <v>76</v>
      </c>
      <c r="B2655" s="2" t="s">
        <v>77</v>
      </c>
      <c r="C2655" s="2" t="s">
        <v>78</v>
      </c>
      <c r="D2655" s="21" t="s">
        <v>79</v>
      </c>
      <c r="E2655" s="42"/>
      <c r="F2655" s="2" t="s">
        <v>80</v>
      </c>
      <c r="G2655" s="5" t="s">
        <v>81</v>
      </c>
      <c r="H2655" s="6" t="s">
        <v>82</v>
      </c>
    </row>
    <row r="2656" spans="1:8" ht="17.149999999999999" customHeight="1" thickBot="1" x14ac:dyDescent="0.35">
      <c r="A2656" s="17">
        <v>300</v>
      </c>
      <c r="B2656" s="50"/>
      <c r="C2656" s="50"/>
      <c r="D2656" s="51"/>
      <c r="E2656" s="52"/>
      <c r="F2656" s="50"/>
      <c r="G2656" s="2" t="s">
        <v>83</v>
      </c>
      <c r="H2656" s="53"/>
    </row>
    <row r="2657" spans="1:8" ht="17.149999999999999" customHeight="1" thickBot="1" x14ac:dyDescent="0.35">
      <c r="A2657" s="1" t="s">
        <v>84</v>
      </c>
      <c r="B2657" s="38"/>
      <c r="C2657" s="38"/>
      <c r="D2657" s="38"/>
      <c r="E2657" s="43"/>
      <c r="F2657" s="34"/>
      <c r="G2657" s="21" t="s">
        <v>14</v>
      </c>
      <c r="H2657" s="54"/>
    </row>
    <row r="2658" spans="1:8" ht="17.149999999999999" customHeight="1" thickBot="1" x14ac:dyDescent="0.35">
      <c r="A2658" s="1"/>
      <c r="B2658" s="38"/>
      <c r="C2658" s="38"/>
      <c r="D2658" s="38"/>
      <c r="E2658" s="43"/>
      <c r="F2658" s="34"/>
      <c r="G2658" s="21" t="s">
        <v>15</v>
      </c>
      <c r="H2658" s="54"/>
    </row>
    <row r="2659" spans="1:8" ht="17.149999999999999" customHeight="1" thickBot="1" x14ac:dyDescent="0.35">
      <c r="A2659" s="1"/>
      <c r="B2659" s="38"/>
      <c r="C2659" s="38"/>
      <c r="D2659" s="38"/>
      <c r="E2659" s="43"/>
      <c r="F2659" s="34"/>
      <c r="G2659" s="21" t="s">
        <v>16</v>
      </c>
      <c r="H2659" s="54"/>
    </row>
    <row r="2660" spans="1:8" ht="17.149999999999999" customHeight="1" thickBot="1" x14ac:dyDescent="0.35">
      <c r="A2660" s="1"/>
      <c r="B2660" s="38"/>
      <c r="C2660" s="38"/>
      <c r="D2660" s="38"/>
      <c r="E2660" s="43"/>
      <c r="F2660" s="34"/>
      <c r="G2660" s="21" t="s">
        <v>85</v>
      </c>
      <c r="H2660" s="54"/>
    </row>
    <row r="2661" spans="1:8" ht="17.149999999999999" customHeight="1" thickBot="1" x14ac:dyDescent="0.35">
      <c r="A2661" s="5"/>
      <c r="B2661" s="38"/>
      <c r="C2661" s="38"/>
      <c r="D2661" s="38"/>
      <c r="E2661" s="43"/>
      <c r="F2661" s="34"/>
      <c r="G2661" t="s">
        <v>57</v>
      </c>
      <c r="H2661" s="54"/>
    </row>
    <row r="2662" spans="1:8" ht="17.149999999999999" customHeight="1" thickBot="1" x14ac:dyDescent="0.35">
      <c r="A2662" s="1"/>
      <c r="B2662" s="39"/>
      <c r="C2662" s="39"/>
      <c r="D2662" s="39"/>
      <c r="E2662" s="44"/>
      <c r="F2662" s="37"/>
      <c r="G2662" s="30" t="s">
        <v>86</v>
      </c>
      <c r="H2662" s="28">
        <f>SUM(H2656:H2661)</f>
        <v>0</v>
      </c>
    </row>
    <row r="2663" spans="1:8" ht="17.149999999999999" customHeight="1" x14ac:dyDescent="0.25">
      <c r="A2663" s="1"/>
      <c r="B2663" s="7" t="s">
        <v>87</v>
      </c>
      <c r="H2663" s="8"/>
    </row>
    <row r="2664" spans="1:8" ht="17.149999999999999" customHeight="1" x14ac:dyDescent="0.25">
      <c r="A2664" s="1"/>
      <c r="B2664" t="s">
        <v>88</v>
      </c>
      <c r="H2664" s="8"/>
    </row>
    <row r="2665" spans="1:8" ht="17.149999999999999" customHeight="1" x14ac:dyDescent="0.35">
      <c r="A2665" s="1"/>
      <c r="B2665" s="24" t="s">
        <v>89</v>
      </c>
      <c r="E2665" s="45" t="str">
        <f>+'Budget Information'!$B$2</f>
        <v>Type your Community's name here</v>
      </c>
      <c r="H2665" s="23"/>
    </row>
    <row r="2666" spans="1:8" ht="17.149999999999999" customHeight="1" x14ac:dyDescent="0.25">
      <c r="A2666" s="1"/>
      <c r="D2666" s="9" t="s">
        <v>90</v>
      </c>
      <c r="E2666" s="46"/>
      <c r="G2666" s="10"/>
      <c r="H2666" s="8"/>
    </row>
    <row r="2667" spans="1:8" ht="17.149999999999999" customHeight="1" x14ac:dyDescent="0.25">
      <c r="A2667" s="16"/>
      <c r="B2667" s="13"/>
      <c r="C2667" s="13"/>
      <c r="D2667" s="13"/>
      <c r="E2667" s="41"/>
      <c r="F2667" s="13"/>
      <c r="G2667" s="13"/>
      <c r="H2667" s="14"/>
    </row>
    <row r="2668" spans="1:8" ht="17.149999999999999" customHeight="1" thickBot="1" x14ac:dyDescent="0.35">
      <c r="A2668" s="5" t="s">
        <v>76</v>
      </c>
      <c r="B2668" s="2" t="s">
        <v>77</v>
      </c>
      <c r="C2668" s="2" t="s">
        <v>78</v>
      </c>
      <c r="D2668" s="21" t="s">
        <v>79</v>
      </c>
      <c r="E2668" s="42"/>
      <c r="F2668" s="2" t="s">
        <v>80</v>
      </c>
      <c r="G2668" s="5" t="s">
        <v>81</v>
      </c>
      <c r="H2668" s="6" t="s">
        <v>82</v>
      </c>
    </row>
    <row r="2669" spans="1:8" ht="17.149999999999999" customHeight="1" thickBot="1" x14ac:dyDescent="0.35">
      <c r="A2669" s="17">
        <v>301</v>
      </c>
      <c r="B2669" s="50"/>
      <c r="C2669" s="50"/>
      <c r="D2669" s="51"/>
      <c r="E2669" s="52"/>
      <c r="F2669" s="50"/>
      <c r="G2669" s="2" t="s">
        <v>83</v>
      </c>
      <c r="H2669" s="53"/>
    </row>
    <row r="2670" spans="1:8" ht="17.149999999999999" customHeight="1" thickBot="1" x14ac:dyDescent="0.35">
      <c r="A2670" s="1" t="s">
        <v>84</v>
      </c>
      <c r="B2670" s="38"/>
      <c r="C2670" s="38"/>
      <c r="D2670" s="38"/>
      <c r="E2670" s="43"/>
      <c r="F2670" s="34"/>
      <c r="G2670" s="21" t="s">
        <v>14</v>
      </c>
      <c r="H2670" s="54"/>
    </row>
    <row r="2671" spans="1:8" ht="17.149999999999999" customHeight="1" thickBot="1" x14ac:dyDescent="0.35">
      <c r="A2671" s="1"/>
      <c r="B2671" s="38"/>
      <c r="C2671" s="38"/>
      <c r="D2671" s="38"/>
      <c r="E2671" s="43"/>
      <c r="F2671" s="34"/>
      <c r="G2671" s="21" t="s">
        <v>15</v>
      </c>
      <c r="H2671" s="54"/>
    </row>
    <row r="2672" spans="1:8" ht="17.149999999999999" customHeight="1" thickBot="1" x14ac:dyDescent="0.35">
      <c r="A2672" s="1"/>
      <c r="B2672" s="38"/>
      <c r="C2672" s="38"/>
      <c r="D2672" s="38"/>
      <c r="E2672" s="43"/>
      <c r="F2672" s="34"/>
      <c r="G2672" s="21" t="s">
        <v>16</v>
      </c>
      <c r="H2672" s="54"/>
    </row>
    <row r="2673" spans="1:8" ht="17.149999999999999" customHeight="1" thickBot="1" x14ac:dyDescent="0.35">
      <c r="A2673" s="1"/>
      <c r="B2673" s="38"/>
      <c r="C2673" s="38"/>
      <c r="D2673" s="38"/>
      <c r="E2673" s="43"/>
      <c r="F2673" s="34"/>
      <c r="G2673" s="21" t="s">
        <v>85</v>
      </c>
      <c r="H2673" s="54"/>
    </row>
    <row r="2674" spans="1:8" ht="17.149999999999999" customHeight="1" thickBot="1" x14ac:dyDescent="0.35">
      <c r="A2674" s="5"/>
      <c r="B2674" s="38"/>
      <c r="C2674" s="38"/>
      <c r="D2674" s="38"/>
      <c r="E2674" s="43"/>
      <c r="F2674" s="34"/>
      <c r="G2674" t="s">
        <v>57</v>
      </c>
      <c r="H2674" s="54"/>
    </row>
    <row r="2675" spans="1:8" ht="17.149999999999999" customHeight="1" thickBot="1" x14ac:dyDescent="0.35">
      <c r="A2675" s="1"/>
      <c r="B2675" s="39"/>
      <c r="C2675" s="39"/>
      <c r="D2675" s="39"/>
      <c r="E2675" s="44"/>
      <c r="F2675" s="37"/>
      <c r="G2675" s="30" t="s">
        <v>86</v>
      </c>
      <c r="H2675" s="28">
        <f>SUM(H2669:H2674)</f>
        <v>0</v>
      </c>
    </row>
    <row r="2676" spans="1:8" ht="17.149999999999999" customHeight="1" x14ac:dyDescent="0.25">
      <c r="A2676" s="1"/>
      <c r="B2676" s="7" t="s">
        <v>87</v>
      </c>
      <c r="H2676" s="8"/>
    </row>
    <row r="2677" spans="1:8" ht="17.149999999999999" customHeight="1" x14ac:dyDescent="0.25">
      <c r="A2677" s="1"/>
      <c r="B2677" t="s">
        <v>88</v>
      </c>
      <c r="H2677" s="8"/>
    </row>
    <row r="2678" spans="1:8" ht="17.149999999999999" customHeight="1" x14ac:dyDescent="0.35">
      <c r="A2678" s="1"/>
      <c r="B2678" s="24" t="s">
        <v>89</v>
      </c>
      <c r="E2678" s="45" t="str">
        <f>+'Budget Information'!$B$2</f>
        <v>Type your Community's name here</v>
      </c>
      <c r="H2678" s="23"/>
    </row>
    <row r="2679" spans="1:8" ht="17.149999999999999" customHeight="1" x14ac:dyDescent="0.25">
      <c r="A2679" s="1"/>
      <c r="D2679" s="9" t="s">
        <v>90</v>
      </c>
      <c r="E2679" s="46"/>
      <c r="G2679" s="10"/>
      <c r="H2679" s="8"/>
    </row>
    <row r="2680" spans="1:8" ht="17.149999999999999" customHeight="1" x14ac:dyDescent="0.25">
      <c r="A2680" s="16"/>
      <c r="B2680" s="13"/>
      <c r="C2680" s="13"/>
      <c r="D2680" s="19"/>
      <c r="E2680" s="48"/>
      <c r="F2680" s="13"/>
      <c r="G2680" s="20"/>
      <c r="H2680" s="15"/>
    </row>
    <row r="2681" spans="1:8" ht="17.149999999999999" customHeight="1" x14ac:dyDescent="0.25">
      <c r="A2681" s="18" t="s">
        <v>94</v>
      </c>
      <c r="B2681" s="13"/>
      <c r="C2681" s="13"/>
      <c r="D2681" s="13"/>
      <c r="E2681" s="41"/>
      <c r="F2681" s="13"/>
      <c r="G2681" s="13"/>
      <c r="H2681" s="15"/>
    </row>
    <row r="2682" spans="1:8" ht="17.149999999999999" customHeight="1" thickBot="1" x14ac:dyDescent="0.35">
      <c r="A2682" s="5" t="s">
        <v>76</v>
      </c>
      <c r="B2682" s="2" t="s">
        <v>77</v>
      </c>
      <c r="C2682" s="2" t="s">
        <v>78</v>
      </c>
      <c r="D2682" s="21" t="s">
        <v>79</v>
      </c>
      <c r="E2682" s="42"/>
      <c r="F2682" s="2" t="s">
        <v>80</v>
      </c>
      <c r="G2682" s="5" t="s">
        <v>81</v>
      </c>
      <c r="H2682" s="6" t="s">
        <v>82</v>
      </c>
    </row>
    <row r="2683" spans="1:8" ht="17.149999999999999" customHeight="1" thickBot="1" x14ac:dyDescent="0.35">
      <c r="A2683" s="17">
        <v>302</v>
      </c>
      <c r="B2683" s="50"/>
      <c r="C2683" s="50"/>
      <c r="D2683" s="51"/>
      <c r="E2683" s="52"/>
      <c r="F2683" s="50"/>
      <c r="G2683" s="2" t="s">
        <v>83</v>
      </c>
      <c r="H2683" s="53"/>
    </row>
    <row r="2684" spans="1:8" ht="17.149999999999999" customHeight="1" thickBot="1" x14ac:dyDescent="0.35">
      <c r="A2684" s="1" t="s">
        <v>84</v>
      </c>
      <c r="B2684" s="38"/>
      <c r="C2684" s="38"/>
      <c r="D2684" s="38"/>
      <c r="E2684" s="43"/>
      <c r="F2684" s="34"/>
      <c r="G2684" s="21" t="s">
        <v>14</v>
      </c>
      <c r="H2684" s="54"/>
    </row>
    <row r="2685" spans="1:8" ht="17.149999999999999" customHeight="1" thickBot="1" x14ac:dyDescent="0.35">
      <c r="A2685" s="1"/>
      <c r="B2685" s="38"/>
      <c r="C2685" s="38"/>
      <c r="D2685" s="38"/>
      <c r="E2685" s="43"/>
      <c r="F2685" s="34"/>
      <c r="G2685" s="21" t="s">
        <v>15</v>
      </c>
      <c r="H2685" s="54"/>
    </row>
    <row r="2686" spans="1:8" ht="17.149999999999999" customHeight="1" thickBot="1" x14ac:dyDescent="0.35">
      <c r="A2686" s="1"/>
      <c r="B2686" s="38"/>
      <c r="C2686" s="38"/>
      <c r="D2686" s="38"/>
      <c r="E2686" s="43"/>
      <c r="F2686" s="34"/>
      <c r="G2686" s="21" t="s">
        <v>16</v>
      </c>
      <c r="H2686" s="54"/>
    </row>
    <row r="2687" spans="1:8" ht="17.149999999999999" customHeight="1" thickBot="1" x14ac:dyDescent="0.35">
      <c r="A2687" s="1"/>
      <c r="B2687" s="38"/>
      <c r="C2687" s="38"/>
      <c r="D2687" s="38"/>
      <c r="E2687" s="43"/>
      <c r="F2687" s="34"/>
      <c r="G2687" s="21" t="s">
        <v>85</v>
      </c>
      <c r="H2687" s="54"/>
    </row>
    <row r="2688" spans="1:8" ht="17.149999999999999" customHeight="1" thickBot="1" x14ac:dyDescent="0.35">
      <c r="A2688" s="5"/>
      <c r="B2688" s="38"/>
      <c r="C2688" s="38"/>
      <c r="D2688" s="38"/>
      <c r="E2688" s="43"/>
      <c r="F2688" s="34"/>
      <c r="G2688" t="s">
        <v>57</v>
      </c>
      <c r="H2688" s="54"/>
    </row>
    <row r="2689" spans="1:8" ht="17.149999999999999" customHeight="1" thickBot="1" x14ac:dyDescent="0.35">
      <c r="A2689" s="1"/>
      <c r="B2689" s="39"/>
      <c r="C2689" s="39"/>
      <c r="D2689" s="39"/>
      <c r="E2689" s="44"/>
      <c r="F2689" s="37"/>
      <c r="G2689" s="30" t="s">
        <v>86</v>
      </c>
      <c r="H2689" s="28">
        <f>SUM(H2683:H2688)</f>
        <v>0</v>
      </c>
    </row>
    <row r="2690" spans="1:8" ht="17.149999999999999" customHeight="1" x14ac:dyDescent="0.25">
      <c r="A2690" s="1"/>
      <c r="B2690" s="7" t="s">
        <v>87</v>
      </c>
      <c r="H2690" s="8"/>
    </row>
    <row r="2691" spans="1:8" ht="17.149999999999999" customHeight="1" x14ac:dyDescent="0.25">
      <c r="A2691" s="1"/>
      <c r="B2691" t="s">
        <v>88</v>
      </c>
      <c r="H2691" s="8"/>
    </row>
    <row r="2692" spans="1:8" ht="17.149999999999999" customHeight="1" x14ac:dyDescent="0.35">
      <c r="A2692" s="1"/>
      <c r="B2692" s="24" t="s">
        <v>89</v>
      </c>
      <c r="E2692" s="45" t="str">
        <f>+'Budget Information'!$B$2</f>
        <v>Type your Community's name here</v>
      </c>
      <c r="H2692" s="23"/>
    </row>
    <row r="2693" spans="1:8" ht="17.149999999999999" customHeight="1" x14ac:dyDescent="0.25">
      <c r="A2693" s="1"/>
      <c r="D2693" s="9" t="s">
        <v>90</v>
      </c>
      <c r="E2693" s="46"/>
      <c r="G2693" s="10"/>
      <c r="H2693" s="8"/>
    </row>
    <row r="2694" spans="1:8" ht="17.149999999999999" customHeight="1" x14ac:dyDescent="0.25">
      <c r="A2694" s="18"/>
      <c r="B2694" s="11" t="s">
        <v>91</v>
      </c>
      <c r="C2694" s="11" t="s">
        <v>91</v>
      </c>
      <c r="D2694" s="11" t="s">
        <v>92</v>
      </c>
      <c r="E2694" s="47"/>
      <c r="F2694" s="11" t="s">
        <v>91</v>
      </c>
      <c r="G2694" s="11" t="s">
        <v>93</v>
      </c>
      <c r="H2694" s="12"/>
    </row>
    <row r="2695" spans="1:8" ht="17.149999999999999" customHeight="1" thickBot="1" x14ac:dyDescent="0.35">
      <c r="A2695" s="5" t="s">
        <v>76</v>
      </c>
      <c r="B2695" s="2" t="s">
        <v>77</v>
      </c>
      <c r="C2695" s="2" t="s">
        <v>78</v>
      </c>
      <c r="D2695" s="21" t="s">
        <v>79</v>
      </c>
      <c r="E2695" s="42"/>
      <c r="F2695" s="2" t="s">
        <v>80</v>
      </c>
      <c r="G2695" s="5" t="s">
        <v>81</v>
      </c>
      <c r="H2695" s="6" t="s">
        <v>82</v>
      </c>
    </row>
    <row r="2696" spans="1:8" ht="17.149999999999999" customHeight="1" thickBot="1" x14ac:dyDescent="0.35">
      <c r="A2696" s="17">
        <v>303</v>
      </c>
      <c r="B2696" s="50"/>
      <c r="C2696" s="50"/>
      <c r="D2696" s="51"/>
      <c r="E2696" s="52"/>
      <c r="F2696" s="50"/>
      <c r="G2696" s="2" t="s">
        <v>83</v>
      </c>
      <c r="H2696" s="53"/>
    </row>
    <row r="2697" spans="1:8" ht="17.149999999999999" customHeight="1" thickBot="1" x14ac:dyDescent="0.35">
      <c r="A2697" s="1" t="s">
        <v>84</v>
      </c>
      <c r="B2697" s="38"/>
      <c r="C2697" s="38"/>
      <c r="D2697" s="38"/>
      <c r="E2697" s="43"/>
      <c r="F2697" s="34"/>
      <c r="G2697" s="21" t="s">
        <v>14</v>
      </c>
      <c r="H2697" s="54"/>
    </row>
    <row r="2698" spans="1:8" ht="17.149999999999999" customHeight="1" thickBot="1" x14ac:dyDescent="0.35">
      <c r="A2698" s="1"/>
      <c r="B2698" s="38"/>
      <c r="C2698" s="38"/>
      <c r="D2698" s="38"/>
      <c r="E2698" s="43"/>
      <c r="F2698" s="34"/>
      <c r="G2698" s="21" t="s">
        <v>15</v>
      </c>
      <c r="H2698" s="54"/>
    </row>
    <row r="2699" spans="1:8" ht="17.149999999999999" customHeight="1" thickBot="1" x14ac:dyDescent="0.35">
      <c r="A2699" s="1"/>
      <c r="B2699" s="38"/>
      <c r="C2699" s="38"/>
      <c r="D2699" s="38"/>
      <c r="E2699" s="43"/>
      <c r="F2699" s="34"/>
      <c r="G2699" s="21" t="s">
        <v>16</v>
      </c>
      <c r="H2699" s="54"/>
    </row>
    <row r="2700" spans="1:8" ht="17.149999999999999" customHeight="1" thickBot="1" x14ac:dyDescent="0.35">
      <c r="A2700" s="1"/>
      <c r="B2700" s="38"/>
      <c r="C2700" s="38"/>
      <c r="D2700" s="38"/>
      <c r="E2700" s="43"/>
      <c r="F2700" s="34"/>
      <c r="G2700" s="21" t="s">
        <v>85</v>
      </c>
      <c r="H2700" s="54"/>
    </row>
    <row r="2701" spans="1:8" ht="17.149999999999999" customHeight="1" thickBot="1" x14ac:dyDescent="0.35">
      <c r="A2701" s="5"/>
      <c r="B2701" s="38"/>
      <c r="C2701" s="38"/>
      <c r="D2701" s="38"/>
      <c r="E2701" s="43"/>
      <c r="F2701" s="34"/>
      <c r="G2701" t="s">
        <v>57</v>
      </c>
      <c r="H2701" s="54"/>
    </row>
    <row r="2702" spans="1:8" ht="17.149999999999999" customHeight="1" thickBot="1" x14ac:dyDescent="0.35">
      <c r="A2702" s="1"/>
      <c r="B2702" s="39"/>
      <c r="C2702" s="39"/>
      <c r="D2702" s="39"/>
      <c r="E2702" s="44"/>
      <c r="F2702" s="37"/>
      <c r="G2702" s="30" t="s">
        <v>86</v>
      </c>
      <c r="H2702" s="28">
        <f>SUM(H2696:H2701)</f>
        <v>0</v>
      </c>
    </row>
    <row r="2703" spans="1:8" ht="17.149999999999999" customHeight="1" x14ac:dyDescent="0.25">
      <c r="A2703" s="1"/>
      <c r="B2703" s="7" t="s">
        <v>87</v>
      </c>
      <c r="H2703" s="8"/>
    </row>
    <row r="2704" spans="1:8" ht="17.149999999999999" customHeight="1" x14ac:dyDescent="0.25">
      <c r="A2704" s="1"/>
      <c r="B2704" t="s">
        <v>88</v>
      </c>
      <c r="H2704" s="8"/>
    </row>
    <row r="2705" spans="1:8" ht="17.149999999999999" customHeight="1" x14ac:dyDescent="0.35">
      <c r="A2705" s="1"/>
      <c r="B2705" s="24" t="s">
        <v>89</v>
      </c>
      <c r="E2705" s="45" t="str">
        <f>+'Budget Information'!$B$2</f>
        <v>Type your Community's name here</v>
      </c>
      <c r="H2705" s="23"/>
    </row>
    <row r="2706" spans="1:8" ht="17.149999999999999" customHeight="1" x14ac:dyDescent="0.25">
      <c r="A2706" s="1"/>
      <c r="D2706" s="9" t="s">
        <v>90</v>
      </c>
      <c r="E2706" s="46"/>
      <c r="G2706" s="10"/>
      <c r="H2706" s="8"/>
    </row>
    <row r="2707" spans="1:8" ht="17.149999999999999" customHeight="1" x14ac:dyDescent="0.25">
      <c r="A2707" s="16"/>
      <c r="B2707" s="13"/>
      <c r="C2707" s="13"/>
      <c r="D2707" s="13"/>
      <c r="E2707" s="41"/>
      <c r="F2707" s="13"/>
      <c r="G2707" s="13"/>
      <c r="H2707" s="14"/>
    </row>
    <row r="2708" spans="1:8" ht="17.149999999999999" customHeight="1" thickBot="1" x14ac:dyDescent="0.35">
      <c r="A2708" s="5" t="s">
        <v>76</v>
      </c>
      <c r="B2708" s="2" t="s">
        <v>77</v>
      </c>
      <c r="C2708" s="2" t="s">
        <v>78</v>
      </c>
      <c r="D2708" s="21" t="s">
        <v>79</v>
      </c>
      <c r="E2708" s="42"/>
      <c r="F2708" s="2" t="s">
        <v>80</v>
      </c>
      <c r="G2708" s="5" t="s">
        <v>81</v>
      </c>
      <c r="H2708" s="6" t="s">
        <v>82</v>
      </c>
    </row>
    <row r="2709" spans="1:8" ht="17.149999999999999" customHeight="1" thickBot="1" x14ac:dyDescent="0.35">
      <c r="A2709" s="17">
        <v>304</v>
      </c>
      <c r="B2709" s="50"/>
      <c r="C2709" s="50"/>
      <c r="D2709" s="51"/>
      <c r="E2709" s="52"/>
      <c r="F2709" s="50"/>
      <c r="G2709" s="2" t="s">
        <v>83</v>
      </c>
      <c r="H2709" s="53"/>
    </row>
    <row r="2710" spans="1:8" ht="17.149999999999999" customHeight="1" thickBot="1" x14ac:dyDescent="0.35">
      <c r="A2710" s="1" t="s">
        <v>84</v>
      </c>
      <c r="B2710" s="38"/>
      <c r="C2710" s="38"/>
      <c r="D2710" s="38"/>
      <c r="E2710" s="43"/>
      <c r="F2710" s="34"/>
      <c r="G2710" s="21" t="s">
        <v>14</v>
      </c>
      <c r="H2710" s="54"/>
    </row>
    <row r="2711" spans="1:8" ht="17.149999999999999" customHeight="1" thickBot="1" x14ac:dyDescent="0.35">
      <c r="A2711" s="1"/>
      <c r="B2711" s="38"/>
      <c r="C2711" s="38"/>
      <c r="D2711" s="38"/>
      <c r="E2711" s="43"/>
      <c r="F2711" s="34"/>
      <c r="G2711" s="21" t="s">
        <v>15</v>
      </c>
      <c r="H2711" s="54"/>
    </row>
    <row r="2712" spans="1:8" ht="17.149999999999999" customHeight="1" thickBot="1" x14ac:dyDescent="0.35">
      <c r="A2712" s="1"/>
      <c r="B2712" s="38"/>
      <c r="C2712" s="38"/>
      <c r="D2712" s="38"/>
      <c r="E2712" s="43"/>
      <c r="F2712" s="34"/>
      <c r="G2712" s="21" t="s">
        <v>16</v>
      </c>
      <c r="H2712" s="54"/>
    </row>
    <row r="2713" spans="1:8" ht="17.149999999999999" customHeight="1" thickBot="1" x14ac:dyDescent="0.35">
      <c r="A2713" s="1"/>
      <c r="B2713" s="38"/>
      <c r="C2713" s="38"/>
      <c r="D2713" s="38"/>
      <c r="E2713" s="43"/>
      <c r="F2713" s="34"/>
      <c r="G2713" s="21" t="s">
        <v>85</v>
      </c>
      <c r="H2713" s="54"/>
    </row>
    <row r="2714" spans="1:8" ht="17.149999999999999" customHeight="1" thickBot="1" x14ac:dyDescent="0.35">
      <c r="A2714" s="5"/>
      <c r="B2714" s="38"/>
      <c r="C2714" s="38"/>
      <c r="D2714" s="38"/>
      <c r="E2714" s="43"/>
      <c r="F2714" s="34"/>
      <c r="G2714" t="s">
        <v>57</v>
      </c>
      <c r="H2714" s="54"/>
    </row>
    <row r="2715" spans="1:8" ht="17.149999999999999" customHeight="1" thickBot="1" x14ac:dyDescent="0.35">
      <c r="A2715" s="1"/>
      <c r="B2715" s="39"/>
      <c r="C2715" s="39"/>
      <c r="D2715" s="39"/>
      <c r="E2715" s="44"/>
      <c r="F2715" s="37"/>
      <c r="G2715" s="30" t="s">
        <v>86</v>
      </c>
      <c r="H2715" s="28">
        <f>SUM(H2709:H2714)</f>
        <v>0</v>
      </c>
    </row>
    <row r="2716" spans="1:8" ht="17.149999999999999" customHeight="1" x14ac:dyDescent="0.25">
      <c r="A2716" s="1"/>
      <c r="B2716" s="7" t="s">
        <v>87</v>
      </c>
      <c r="H2716" s="8"/>
    </row>
    <row r="2717" spans="1:8" ht="17.149999999999999" customHeight="1" x14ac:dyDescent="0.25">
      <c r="A2717" s="1"/>
      <c r="B2717" t="s">
        <v>88</v>
      </c>
      <c r="H2717" s="8"/>
    </row>
    <row r="2718" spans="1:8" ht="17.149999999999999" customHeight="1" x14ac:dyDescent="0.35">
      <c r="A2718" s="1"/>
      <c r="B2718" s="24" t="s">
        <v>89</v>
      </c>
      <c r="E2718" s="45" t="str">
        <f>+'Budget Information'!$B$2</f>
        <v>Type your Community's name here</v>
      </c>
      <c r="H2718" s="23"/>
    </row>
    <row r="2719" spans="1:8" ht="17.149999999999999" customHeight="1" x14ac:dyDescent="0.25">
      <c r="A2719" s="1"/>
      <c r="D2719" s="9" t="s">
        <v>90</v>
      </c>
      <c r="E2719" s="46"/>
      <c r="G2719" s="10"/>
      <c r="H2719" s="8"/>
    </row>
    <row r="2720" spans="1:8" ht="17.149999999999999" customHeight="1" x14ac:dyDescent="0.25">
      <c r="A2720" s="16"/>
      <c r="B2720" s="13"/>
      <c r="C2720" s="13"/>
      <c r="D2720" s="19"/>
      <c r="E2720" s="48"/>
      <c r="F2720" s="13"/>
      <c r="G2720" s="20"/>
      <c r="H2720" s="15"/>
    </row>
    <row r="2721" spans="1:8" ht="17.149999999999999" customHeight="1" x14ac:dyDescent="0.25">
      <c r="A2721" s="16"/>
      <c r="B2721" s="13"/>
      <c r="C2721" s="13"/>
      <c r="D2721" s="13"/>
      <c r="E2721" s="41"/>
      <c r="F2721" s="13"/>
      <c r="G2721" s="13"/>
      <c r="H2721" s="15"/>
    </row>
    <row r="2722" spans="1:8" ht="17.149999999999999" customHeight="1" thickBot="1" x14ac:dyDescent="0.35">
      <c r="A2722" s="5" t="s">
        <v>76</v>
      </c>
      <c r="B2722" s="2" t="s">
        <v>77</v>
      </c>
      <c r="C2722" s="2" t="s">
        <v>78</v>
      </c>
      <c r="D2722" s="21" t="s">
        <v>79</v>
      </c>
      <c r="E2722" s="42"/>
      <c r="F2722" s="2" t="s">
        <v>80</v>
      </c>
      <c r="G2722" s="5" t="s">
        <v>81</v>
      </c>
      <c r="H2722" s="6" t="s">
        <v>82</v>
      </c>
    </row>
    <row r="2723" spans="1:8" ht="17.149999999999999" customHeight="1" thickBot="1" x14ac:dyDescent="0.35">
      <c r="A2723" s="17">
        <v>305</v>
      </c>
      <c r="B2723" s="50"/>
      <c r="C2723" s="50"/>
      <c r="D2723" s="51"/>
      <c r="E2723" s="52"/>
      <c r="F2723" s="50"/>
      <c r="G2723" s="2" t="s">
        <v>83</v>
      </c>
      <c r="H2723" s="53"/>
    </row>
    <row r="2724" spans="1:8" ht="17.149999999999999" customHeight="1" thickBot="1" x14ac:dyDescent="0.35">
      <c r="A2724" s="1" t="s">
        <v>84</v>
      </c>
      <c r="B2724" s="38"/>
      <c r="C2724" s="38"/>
      <c r="D2724" s="38"/>
      <c r="E2724" s="43"/>
      <c r="F2724" s="34"/>
      <c r="G2724" s="21" t="s">
        <v>14</v>
      </c>
      <c r="H2724" s="54"/>
    </row>
    <row r="2725" spans="1:8" ht="17.149999999999999" customHeight="1" thickBot="1" x14ac:dyDescent="0.35">
      <c r="A2725" s="1"/>
      <c r="B2725" s="38"/>
      <c r="C2725" s="38"/>
      <c r="D2725" s="38"/>
      <c r="E2725" s="43"/>
      <c r="F2725" s="34"/>
      <c r="G2725" s="21" t="s">
        <v>15</v>
      </c>
      <c r="H2725" s="54"/>
    </row>
    <row r="2726" spans="1:8" ht="17.149999999999999" customHeight="1" thickBot="1" x14ac:dyDescent="0.35">
      <c r="A2726" s="1"/>
      <c r="B2726" s="38"/>
      <c r="C2726" s="38"/>
      <c r="D2726" s="38"/>
      <c r="E2726" s="43"/>
      <c r="F2726" s="34"/>
      <c r="G2726" s="21" t="s">
        <v>16</v>
      </c>
      <c r="H2726" s="54"/>
    </row>
    <row r="2727" spans="1:8" ht="17.149999999999999" customHeight="1" thickBot="1" x14ac:dyDescent="0.35">
      <c r="A2727" s="1"/>
      <c r="B2727" s="38"/>
      <c r="C2727" s="38"/>
      <c r="D2727" s="38"/>
      <c r="E2727" s="43"/>
      <c r="F2727" s="34"/>
      <c r="G2727" s="21" t="s">
        <v>85</v>
      </c>
      <c r="H2727" s="54"/>
    </row>
    <row r="2728" spans="1:8" ht="17.149999999999999" customHeight="1" thickBot="1" x14ac:dyDescent="0.35">
      <c r="A2728" s="5"/>
      <c r="B2728" s="38"/>
      <c r="C2728" s="38"/>
      <c r="D2728" s="38"/>
      <c r="E2728" s="43"/>
      <c r="F2728" s="34"/>
      <c r="G2728" t="s">
        <v>57</v>
      </c>
      <c r="H2728" s="54"/>
    </row>
    <row r="2729" spans="1:8" ht="17.149999999999999" customHeight="1" thickBot="1" x14ac:dyDescent="0.35">
      <c r="A2729" s="1"/>
      <c r="B2729" s="39"/>
      <c r="C2729" s="39"/>
      <c r="D2729" s="39"/>
      <c r="E2729" s="44"/>
      <c r="F2729" s="37"/>
      <c r="G2729" s="30" t="s">
        <v>86</v>
      </c>
      <c r="H2729" s="28">
        <f>SUM(H2723:H2728)</f>
        <v>0</v>
      </c>
    </row>
    <row r="2730" spans="1:8" ht="17.149999999999999" customHeight="1" x14ac:dyDescent="0.25">
      <c r="A2730" s="1"/>
      <c r="B2730" s="7" t="s">
        <v>87</v>
      </c>
      <c r="H2730" s="8"/>
    </row>
    <row r="2731" spans="1:8" ht="17.149999999999999" customHeight="1" x14ac:dyDescent="0.25">
      <c r="A2731" s="1"/>
      <c r="B2731" t="s">
        <v>88</v>
      </c>
      <c r="H2731" s="8"/>
    </row>
    <row r="2732" spans="1:8" ht="17.149999999999999" customHeight="1" x14ac:dyDescent="0.35">
      <c r="A2732" s="1"/>
      <c r="B2732" s="24" t="s">
        <v>89</v>
      </c>
      <c r="E2732" s="45" t="str">
        <f>+'Budget Information'!$B$2</f>
        <v>Type your Community's name here</v>
      </c>
      <c r="H2732" s="23"/>
    </row>
    <row r="2733" spans="1:8" ht="17.149999999999999" customHeight="1" x14ac:dyDescent="0.25">
      <c r="A2733" s="1"/>
      <c r="D2733" s="9" t="s">
        <v>90</v>
      </c>
      <c r="E2733" s="46"/>
      <c r="G2733" s="10"/>
      <c r="H2733" s="8"/>
    </row>
    <row r="2734" spans="1:8" ht="17.149999999999999" customHeight="1" x14ac:dyDescent="0.25">
      <c r="A2734" s="18" t="s">
        <v>94</v>
      </c>
      <c r="B2734" s="11" t="s">
        <v>91</v>
      </c>
      <c r="C2734" s="11" t="s">
        <v>91</v>
      </c>
      <c r="D2734" s="11" t="s">
        <v>92</v>
      </c>
      <c r="E2734" s="47"/>
      <c r="F2734" s="11" t="s">
        <v>91</v>
      </c>
      <c r="G2734" s="11" t="s">
        <v>93</v>
      </c>
      <c r="H2734" s="12"/>
    </row>
    <row r="2735" spans="1:8" ht="17.149999999999999" customHeight="1" thickBot="1" x14ac:dyDescent="0.35">
      <c r="A2735" s="5" t="s">
        <v>76</v>
      </c>
      <c r="B2735" s="2" t="s">
        <v>77</v>
      </c>
      <c r="C2735" s="2" t="s">
        <v>78</v>
      </c>
      <c r="D2735" s="21" t="s">
        <v>79</v>
      </c>
      <c r="E2735" s="42"/>
      <c r="F2735" s="2" t="s">
        <v>80</v>
      </c>
      <c r="G2735" s="5" t="s">
        <v>81</v>
      </c>
      <c r="H2735" s="6" t="s">
        <v>82</v>
      </c>
    </row>
    <row r="2736" spans="1:8" ht="17.149999999999999" customHeight="1" thickBot="1" x14ac:dyDescent="0.35">
      <c r="A2736" s="17">
        <v>306</v>
      </c>
      <c r="B2736" s="50"/>
      <c r="C2736" s="50"/>
      <c r="D2736" s="51"/>
      <c r="E2736" s="52"/>
      <c r="F2736" s="50"/>
      <c r="G2736" s="2" t="s">
        <v>83</v>
      </c>
      <c r="H2736" s="53"/>
    </row>
    <row r="2737" spans="1:8" ht="17.149999999999999" customHeight="1" thickBot="1" x14ac:dyDescent="0.35">
      <c r="A2737" s="1" t="s">
        <v>84</v>
      </c>
      <c r="B2737" s="38"/>
      <c r="C2737" s="38"/>
      <c r="D2737" s="38"/>
      <c r="E2737" s="43"/>
      <c r="F2737" s="34"/>
      <c r="G2737" s="21" t="s">
        <v>14</v>
      </c>
      <c r="H2737" s="54"/>
    </row>
    <row r="2738" spans="1:8" ht="17.149999999999999" customHeight="1" thickBot="1" x14ac:dyDescent="0.35">
      <c r="A2738" s="1"/>
      <c r="B2738" s="38"/>
      <c r="C2738" s="38"/>
      <c r="D2738" s="38"/>
      <c r="E2738" s="43"/>
      <c r="F2738" s="34"/>
      <c r="G2738" s="21" t="s">
        <v>15</v>
      </c>
      <c r="H2738" s="54"/>
    </row>
    <row r="2739" spans="1:8" ht="17.149999999999999" customHeight="1" thickBot="1" x14ac:dyDescent="0.35">
      <c r="A2739" s="1"/>
      <c r="B2739" s="38"/>
      <c r="C2739" s="38"/>
      <c r="D2739" s="38"/>
      <c r="E2739" s="43"/>
      <c r="F2739" s="34"/>
      <c r="G2739" s="21" t="s">
        <v>16</v>
      </c>
      <c r="H2739" s="54"/>
    </row>
    <row r="2740" spans="1:8" ht="17.149999999999999" customHeight="1" thickBot="1" x14ac:dyDescent="0.35">
      <c r="A2740" s="1"/>
      <c r="B2740" s="38"/>
      <c r="C2740" s="38"/>
      <c r="D2740" s="38"/>
      <c r="E2740" s="43"/>
      <c r="F2740" s="34"/>
      <c r="G2740" s="21" t="s">
        <v>85</v>
      </c>
      <c r="H2740" s="54"/>
    </row>
    <row r="2741" spans="1:8" ht="17.149999999999999" customHeight="1" thickBot="1" x14ac:dyDescent="0.35">
      <c r="A2741" s="5"/>
      <c r="B2741" s="38"/>
      <c r="C2741" s="38"/>
      <c r="D2741" s="38"/>
      <c r="E2741" s="43"/>
      <c r="F2741" s="34"/>
      <c r="G2741" t="s">
        <v>57</v>
      </c>
      <c r="H2741" s="54"/>
    </row>
    <row r="2742" spans="1:8" ht="17.149999999999999" customHeight="1" thickBot="1" x14ac:dyDescent="0.35">
      <c r="A2742" s="1"/>
      <c r="B2742" s="39"/>
      <c r="C2742" s="39"/>
      <c r="D2742" s="39"/>
      <c r="E2742" s="44"/>
      <c r="F2742" s="37"/>
      <c r="G2742" s="30" t="s">
        <v>86</v>
      </c>
      <c r="H2742" s="28">
        <f>SUM(H2736:H2741)</f>
        <v>0</v>
      </c>
    </row>
    <row r="2743" spans="1:8" ht="17.149999999999999" customHeight="1" x14ac:dyDescent="0.25">
      <c r="A2743" s="1"/>
      <c r="B2743" s="7" t="s">
        <v>87</v>
      </c>
      <c r="H2743" s="8"/>
    </row>
    <row r="2744" spans="1:8" ht="17.149999999999999" customHeight="1" x14ac:dyDescent="0.25">
      <c r="A2744" s="1"/>
      <c r="B2744" t="s">
        <v>88</v>
      </c>
      <c r="H2744" s="8"/>
    </row>
    <row r="2745" spans="1:8" ht="17.149999999999999" customHeight="1" x14ac:dyDescent="0.35">
      <c r="A2745" s="1"/>
      <c r="B2745" s="24" t="s">
        <v>89</v>
      </c>
      <c r="E2745" s="45" t="str">
        <f>+'Budget Information'!$B$2</f>
        <v>Type your Community's name here</v>
      </c>
      <c r="H2745" s="23"/>
    </row>
    <row r="2746" spans="1:8" ht="17.149999999999999" customHeight="1" x14ac:dyDescent="0.25">
      <c r="A2746" s="1"/>
      <c r="D2746" s="9" t="s">
        <v>90</v>
      </c>
      <c r="E2746" s="46"/>
      <c r="G2746" s="10"/>
      <c r="H2746" s="8"/>
    </row>
    <row r="2747" spans="1:8" ht="17.149999999999999" customHeight="1" x14ac:dyDescent="0.25">
      <c r="A2747" s="18"/>
      <c r="B2747" s="13"/>
      <c r="C2747" s="13"/>
      <c r="D2747" s="13"/>
      <c r="E2747" s="41"/>
      <c r="F2747" s="13"/>
      <c r="G2747" s="13"/>
      <c r="H2747" s="14"/>
    </row>
    <row r="2748" spans="1:8" ht="17.149999999999999" customHeight="1" thickBot="1" x14ac:dyDescent="0.35">
      <c r="A2748" s="5" t="s">
        <v>76</v>
      </c>
      <c r="B2748" s="2" t="s">
        <v>77</v>
      </c>
      <c r="C2748" s="2" t="s">
        <v>78</v>
      </c>
      <c r="D2748" s="21" t="s">
        <v>79</v>
      </c>
      <c r="E2748" s="42"/>
      <c r="F2748" s="2" t="s">
        <v>80</v>
      </c>
      <c r="G2748" s="5" t="s">
        <v>81</v>
      </c>
      <c r="H2748" s="6" t="s">
        <v>82</v>
      </c>
    </row>
    <row r="2749" spans="1:8" ht="17.149999999999999" customHeight="1" thickBot="1" x14ac:dyDescent="0.35">
      <c r="A2749" s="17">
        <v>307</v>
      </c>
      <c r="B2749" s="50"/>
      <c r="C2749" s="50"/>
      <c r="D2749" s="51"/>
      <c r="E2749" s="52"/>
      <c r="F2749" s="50"/>
      <c r="G2749" s="2" t="s">
        <v>83</v>
      </c>
      <c r="H2749" s="53"/>
    </row>
    <row r="2750" spans="1:8" ht="17.149999999999999" customHeight="1" thickBot="1" x14ac:dyDescent="0.35">
      <c r="A2750" s="1" t="s">
        <v>84</v>
      </c>
      <c r="B2750" s="38"/>
      <c r="C2750" s="38"/>
      <c r="D2750" s="38"/>
      <c r="E2750" s="43"/>
      <c r="F2750" s="34"/>
      <c r="G2750" s="21" t="s">
        <v>14</v>
      </c>
      <c r="H2750" s="54"/>
    </row>
    <row r="2751" spans="1:8" ht="17.149999999999999" customHeight="1" thickBot="1" x14ac:dyDescent="0.35">
      <c r="A2751" s="1"/>
      <c r="B2751" s="38"/>
      <c r="C2751" s="38"/>
      <c r="D2751" s="38"/>
      <c r="E2751" s="43"/>
      <c r="F2751" s="34"/>
      <c r="G2751" s="21" t="s">
        <v>15</v>
      </c>
      <c r="H2751" s="54"/>
    </row>
    <row r="2752" spans="1:8" ht="17.149999999999999" customHeight="1" thickBot="1" x14ac:dyDescent="0.35">
      <c r="A2752" s="1"/>
      <c r="B2752" s="38"/>
      <c r="C2752" s="38"/>
      <c r="D2752" s="38"/>
      <c r="E2752" s="43"/>
      <c r="F2752" s="34"/>
      <c r="G2752" s="21" t="s">
        <v>16</v>
      </c>
      <c r="H2752" s="54"/>
    </row>
    <row r="2753" spans="1:8" ht="17.149999999999999" customHeight="1" thickBot="1" x14ac:dyDescent="0.35">
      <c r="A2753" s="1"/>
      <c r="B2753" s="38"/>
      <c r="C2753" s="38"/>
      <c r="D2753" s="38"/>
      <c r="E2753" s="43"/>
      <c r="F2753" s="34"/>
      <c r="G2753" s="21" t="s">
        <v>85</v>
      </c>
      <c r="H2753" s="54"/>
    </row>
    <row r="2754" spans="1:8" ht="17.149999999999999" customHeight="1" thickBot="1" x14ac:dyDescent="0.35">
      <c r="A2754" s="5"/>
      <c r="B2754" s="38"/>
      <c r="C2754" s="38"/>
      <c r="D2754" s="38"/>
      <c r="E2754" s="43"/>
      <c r="F2754" s="34"/>
      <c r="G2754" t="s">
        <v>57</v>
      </c>
      <c r="H2754" s="54"/>
    </row>
    <row r="2755" spans="1:8" ht="17.149999999999999" customHeight="1" thickBot="1" x14ac:dyDescent="0.35">
      <c r="A2755" s="1"/>
      <c r="B2755" s="39"/>
      <c r="C2755" s="39"/>
      <c r="D2755" s="39"/>
      <c r="E2755" s="44"/>
      <c r="F2755" s="37"/>
      <c r="G2755" s="30" t="s">
        <v>86</v>
      </c>
      <c r="H2755" s="28">
        <f>SUM(H2749:H2754)</f>
        <v>0</v>
      </c>
    </row>
    <row r="2756" spans="1:8" ht="17.149999999999999" customHeight="1" x14ac:dyDescent="0.25">
      <c r="A2756" s="1"/>
      <c r="B2756" s="7" t="s">
        <v>87</v>
      </c>
      <c r="H2756" s="8"/>
    </row>
    <row r="2757" spans="1:8" ht="17.149999999999999" customHeight="1" x14ac:dyDescent="0.25">
      <c r="A2757" s="1"/>
      <c r="B2757" t="s">
        <v>88</v>
      </c>
      <c r="H2757" s="8"/>
    </row>
    <row r="2758" spans="1:8" ht="17.149999999999999" customHeight="1" x14ac:dyDescent="0.35">
      <c r="A2758" s="1"/>
      <c r="B2758" s="24" t="s">
        <v>89</v>
      </c>
      <c r="E2758" s="45" t="str">
        <f>+'Budget Information'!$B$2</f>
        <v>Type your Community's name here</v>
      </c>
      <c r="H2758" s="23"/>
    </row>
    <row r="2759" spans="1:8" ht="17.149999999999999" customHeight="1" x14ac:dyDescent="0.25">
      <c r="A2759" s="1"/>
      <c r="D2759" s="9" t="s">
        <v>90</v>
      </c>
      <c r="E2759" s="46"/>
      <c r="G2759" s="10"/>
      <c r="H2759" s="8"/>
    </row>
    <row r="2760" spans="1:8" ht="17.149999999999999" customHeight="1" x14ac:dyDescent="0.25">
      <c r="A2760" s="16"/>
      <c r="B2760" s="13"/>
      <c r="C2760" s="13"/>
      <c r="D2760" s="19"/>
      <c r="E2760" s="48"/>
      <c r="F2760" s="13"/>
      <c r="G2760" s="20"/>
      <c r="H2760" s="15"/>
    </row>
    <row r="2761" spans="1:8" ht="17.149999999999999" customHeight="1" x14ac:dyDescent="0.25">
      <c r="A2761" s="16"/>
      <c r="B2761" s="13"/>
      <c r="C2761" s="13"/>
      <c r="D2761" s="13"/>
      <c r="E2761" s="41"/>
      <c r="F2761" s="13"/>
      <c r="G2761" s="13"/>
      <c r="H2761" s="15"/>
    </row>
    <row r="2762" spans="1:8" ht="17.149999999999999" customHeight="1" thickBot="1" x14ac:dyDescent="0.35">
      <c r="A2762" s="5" t="s">
        <v>76</v>
      </c>
      <c r="B2762" s="2" t="s">
        <v>77</v>
      </c>
      <c r="C2762" s="2" t="s">
        <v>78</v>
      </c>
      <c r="D2762" s="21" t="s">
        <v>79</v>
      </c>
      <c r="E2762" s="42"/>
      <c r="F2762" s="2" t="s">
        <v>80</v>
      </c>
      <c r="G2762" s="5" t="s">
        <v>81</v>
      </c>
      <c r="H2762" s="6" t="s">
        <v>82</v>
      </c>
    </row>
    <row r="2763" spans="1:8" ht="17.149999999999999" customHeight="1" thickBot="1" x14ac:dyDescent="0.35">
      <c r="A2763" s="17">
        <v>308</v>
      </c>
      <c r="B2763" s="50"/>
      <c r="C2763" s="50"/>
      <c r="D2763" s="51"/>
      <c r="E2763" s="52"/>
      <c r="F2763" s="50"/>
      <c r="G2763" s="2" t="s">
        <v>83</v>
      </c>
      <c r="H2763" s="53"/>
    </row>
    <row r="2764" spans="1:8" ht="17.149999999999999" customHeight="1" thickBot="1" x14ac:dyDescent="0.35">
      <c r="A2764" s="1" t="s">
        <v>84</v>
      </c>
      <c r="B2764" s="38"/>
      <c r="C2764" s="38"/>
      <c r="D2764" s="38"/>
      <c r="E2764" s="43"/>
      <c r="F2764" s="34"/>
      <c r="G2764" s="21" t="s">
        <v>14</v>
      </c>
      <c r="H2764" s="54"/>
    </row>
    <row r="2765" spans="1:8" ht="17.149999999999999" customHeight="1" thickBot="1" x14ac:dyDescent="0.35">
      <c r="A2765" s="1"/>
      <c r="B2765" s="38"/>
      <c r="C2765" s="38"/>
      <c r="D2765" s="38"/>
      <c r="E2765" s="43"/>
      <c r="F2765" s="34"/>
      <c r="G2765" s="21" t="s">
        <v>15</v>
      </c>
      <c r="H2765" s="54"/>
    </row>
    <row r="2766" spans="1:8" ht="17.149999999999999" customHeight="1" thickBot="1" x14ac:dyDescent="0.35">
      <c r="A2766" s="1"/>
      <c r="B2766" s="38"/>
      <c r="C2766" s="38"/>
      <c r="D2766" s="38"/>
      <c r="E2766" s="43"/>
      <c r="F2766" s="34"/>
      <c r="G2766" s="21" t="s">
        <v>16</v>
      </c>
      <c r="H2766" s="54"/>
    </row>
    <row r="2767" spans="1:8" ht="17.149999999999999" customHeight="1" thickBot="1" x14ac:dyDescent="0.35">
      <c r="A2767" s="1"/>
      <c r="B2767" s="38"/>
      <c r="C2767" s="38"/>
      <c r="D2767" s="38"/>
      <c r="E2767" s="43"/>
      <c r="F2767" s="34"/>
      <c r="G2767" s="21" t="s">
        <v>85</v>
      </c>
      <c r="H2767" s="54"/>
    </row>
    <row r="2768" spans="1:8" ht="17.149999999999999" customHeight="1" thickBot="1" x14ac:dyDescent="0.35">
      <c r="A2768" s="5"/>
      <c r="B2768" s="38"/>
      <c r="C2768" s="38"/>
      <c r="D2768" s="38"/>
      <c r="E2768" s="43"/>
      <c r="F2768" s="34"/>
      <c r="G2768" t="s">
        <v>57</v>
      </c>
      <c r="H2768" s="54"/>
    </row>
    <row r="2769" spans="1:8" ht="17.149999999999999" customHeight="1" thickBot="1" x14ac:dyDescent="0.35">
      <c r="A2769" s="1"/>
      <c r="B2769" s="39"/>
      <c r="C2769" s="39"/>
      <c r="D2769" s="39"/>
      <c r="E2769" s="44"/>
      <c r="F2769" s="37"/>
      <c r="G2769" s="30" t="s">
        <v>86</v>
      </c>
      <c r="H2769" s="28">
        <f>SUM(H2763:H2768)</f>
        <v>0</v>
      </c>
    </row>
    <row r="2770" spans="1:8" ht="17.149999999999999" customHeight="1" x14ac:dyDescent="0.25">
      <c r="A2770" s="1"/>
      <c r="B2770" s="7" t="s">
        <v>87</v>
      </c>
      <c r="H2770" s="8"/>
    </row>
    <row r="2771" spans="1:8" ht="17.149999999999999" customHeight="1" x14ac:dyDescent="0.25">
      <c r="A2771" s="1"/>
      <c r="B2771" t="s">
        <v>88</v>
      </c>
      <c r="H2771" s="8"/>
    </row>
    <row r="2772" spans="1:8" ht="17.149999999999999" customHeight="1" x14ac:dyDescent="0.35">
      <c r="A2772" s="1"/>
      <c r="B2772" s="24" t="s">
        <v>89</v>
      </c>
      <c r="E2772" s="45" t="str">
        <f>+'Budget Information'!$B$2</f>
        <v>Type your Community's name here</v>
      </c>
      <c r="H2772" s="23"/>
    </row>
    <row r="2773" spans="1:8" ht="17.149999999999999" customHeight="1" x14ac:dyDescent="0.25">
      <c r="A2773" s="1"/>
      <c r="D2773" s="9" t="s">
        <v>90</v>
      </c>
      <c r="E2773" s="46"/>
      <c r="G2773" s="10"/>
      <c r="H2773" s="8"/>
    </row>
    <row r="2774" spans="1:8" ht="17.149999999999999" customHeight="1" x14ac:dyDescent="0.25">
      <c r="A2774" s="16"/>
      <c r="B2774" s="11" t="s">
        <v>91</v>
      </c>
      <c r="C2774" s="11" t="s">
        <v>91</v>
      </c>
      <c r="D2774" s="11" t="s">
        <v>92</v>
      </c>
      <c r="E2774" s="47"/>
      <c r="F2774" s="11" t="s">
        <v>91</v>
      </c>
      <c r="G2774" s="11" t="s">
        <v>93</v>
      </c>
      <c r="H2774" s="12"/>
    </row>
    <row r="2775" spans="1:8" ht="17.149999999999999" customHeight="1" thickBot="1" x14ac:dyDescent="0.35">
      <c r="A2775" s="5" t="s">
        <v>76</v>
      </c>
      <c r="B2775" s="2" t="s">
        <v>77</v>
      </c>
      <c r="C2775" s="2" t="s">
        <v>78</v>
      </c>
      <c r="D2775" s="21" t="s">
        <v>79</v>
      </c>
      <c r="E2775" s="42"/>
      <c r="F2775" s="2" t="s">
        <v>80</v>
      </c>
      <c r="G2775" s="5" t="s">
        <v>81</v>
      </c>
      <c r="H2775" s="6" t="s">
        <v>82</v>
      </c>
    </row>
    <row r="2776" spans="1:8" ht="17.149999999999999" customHeight="1" thickBot="1" x14ac:dyDescent="0.35">
      <c r="A2776" s="17">
        <v>309</v>
      </c>
      <c r="B2776" s="50"/>
      <c r="C2776" s="50"/>
      <c r="D2776" s="51"/>
      <c r="E2776" s="52"/>
      <c r="F2776" s="50"/>
      <c r="G2776" s="2" t="s">
        <v>83</v>
      </c>
      <c r="H2776" s="53"/>
    </row>
    <row r="2777" spans="1:8" ht="17.149999999999999" customHeight="1" thickBot="1" x14ac:dyDescent="0.35">
      <c r="A2777" s="1" t="s">
        <v>84</v>
      </c>
      <c r="B2777" s="38"/>
      <c r="C2777" s="38"/>
      <c r="D2777" s="38"/>
      <c r="E2777" s="43"/>
      <c r="F2777" s="34"/>
      <c r="G2777" s="21" t="s">
        <v>14</v>
      </c>
      <c r="H2777" s="54"/>
    </row>
    <row r="2778" spans="1:8" ht="17.149999999999999" customHeight="1" thickBot="1" x14ac:dyDescent="0.35">
      <c r="A2778" s="1"/>
      <c r="B2778" s="38"/>
      <c r="C2778" s="38"/>
      <c r="D2778" s="38"/>
      <c r="E2778" s="43"/>
      <c r="F2778" s="34"/>
      <c r="G2778" s="21" t="s">
        <v>15</v>
      </c>
      <c r="H2778" s="54"/>
    </row>
    <row r="2779" spans="1:8" ht="17.149999999999999" customHeight="1" thickBot="1" x14ac:dyDescent="0.35">
      <c r="A2779" s="1"/>
      <c r="B2779" s="38"/>
      <c r="C2779" s="38"/>
      <c r="D2779" s="38"/>
      <c r="E2779" s="43"/>
      <c r="F2779" s="34"/>
      <c r="G2779" s="21" t="s">
        <v>16</v>
      </c>
      <c r="H2779" s="54"/>
    </row>
    <row r="2780" spans="1:8" ht="17.149999999999999" customHeight="1" thickBot="1" x14ac:dyDescent="0.35">
      <c r="A2780" s="1"/>
      <c r="B2780" s="38"/>
      <c r="C2780" s="38"/>
      <c r="D2780" s="38"/>
      <c r="E2780" s="43"/>
      <c r="F2780" s="34"/>
      <c r="G2780" s="21" t="s">
        <v>85</v>
      </c>
      <c r="H2780" s="54"/>
    </row>
    <row r="2781" spans="1:8" ht="17.149999999999999" customHeight="1" thickBot="1" x14ac:dyDescent="0.35">
      <c r="A2781" s="5"/>
      <c r="B2781" s="38"/>
      <c r="C2781" s="38"/>
      <c r="D2781" s="38"/>
      <c r="E2781" s="43"/>
      <c r="F2781" s="34"/>
      <c r="G2781" t="s">
        <v>57</v>
      </c>
      <c r="H2781" s="54"/>
    </row>
    <row r="2782" spans="1:8" ht="17.149999999999999" customHeight="1" thickBot="1" x14ac:dyDescent="0.35">
      <c r="A2782" s="1"/>
      <c r="B2782" s="39"/>
      <c r="C2782" s="39"/>
      <c r="D2782" s="39"/>
      <c r="E2782" s="44"/>
      <c r="F2782" s="37"/>
      <c r="G2782" s="30" t="s">
        <v>86</v>
      </c>
      <c r="H2782" s="28">
        <f>SUM(H2776:H2781)</f>
        <v>0</v>
      </c>
    </row>
    <row r="2783" spans="1:8" ht="17.149999999999999" customHeight="1" x14ac:dyDescent="0.25">
      <c r="A2783" s="1"/>
      <c r="B2783" s="7" t="s">
        <v>87</v>
      </c>
      <c r="H2783" s="8"/>
    </row>
    <row r="2784" spans="1:8" ht="17.149999999999999" customHeight="1" x14ac:dyDescent="0.25">
      <c r="A2784" s="1"/>
      <c r="B2784" t="s">
        <v>88</v>
      </c>
      <c r="H2784" s="8"/>
    </row>
    <row r="2785" spans="1:8" ht="17.149999999999999" customHeight="1" x14ac:dyDescent="0.35">
      <c r="A2785" s="1"/>
      <c r="B2785" s="24" t="s">
        <v>89</v>
      </c>
      <c r="E2785" s="45" t="str">
        <f>+'Budget Information'!$B$2</f>
        <v>Type your Community's name here</v>
      </c>
      <c r="H2785" s="23"/>
    </row>
    <row r="2786" spans="1:8" ht="17.149999999999999" customHeight="1" x14ac:dyDescent="0.25">
      <c r="A2786" s="1"/>
      <c r="D2786" s="9" t="s">
        <v>90</v>
      </c>
      <c r="E2786" s="46"/>
      <c r="G2786" s="10"/>
      <c r="H2786" s="8"/>
    </row>
    <row r="2787" spans="1:8" ht="17.149999999999999" customHeight="1" x14ac:dyDescent="0.25">
      <c r="A2787" s="18" t="s">
        <v>94</v>
      </c>
      <c r="B2787" s="13"/>
      <c r="C2787" s="13"/>
      <c r="D2787" s="13"/>
      <c r="E2787" s="41"/>
      <c r="F2787" s="13"/>
      <c r="G2787" s="13"/>
      <c r="H2787" s="14"/>
    </row>
    <row r="2788" spans="1:8" ht="17.149999999999999" customHeight="1" thickBot="1" x14ac:dyDescent="0.35">
      <c r="A2788" s="5" t="s">
        <v>76</v>
      </c>
      <c r="B2788" s="2" t="s">
        <v>77</v>
      </c>
      <c r="C2788" s="2" t="s">
        <v>78</v>
      </c>
      <c r="D2788" s="21" t="s">
        <v>79</v>
      </c>
      <c r="E2788" s="42"/>
      <c r="F2788" s="2" t="s">
        <v>80</v>
      </c>
      <c r="G2788" s="5" t="s">
        <v>81</v>
      </c>
      <c r="H2788" s="6" t="s">
        <v>82</v>
      </c>
    </row>
    <row r="2789" spans="1:8" ht="17.149999999999999" customHeight="1" thickBot="1" x14ac:dyDescent="0.35">
      <c r="A2789" s="17">
        <v>310</v>
      </c>
      <c r="B2789" s="50"/>
      <c r="C2789" s="50"/>
      <c r="D2789" s="51"/>
      <c r="E2789" s="52"/>
      <c r="F2789" s="50"/>
      <c r="G2789" s="2" t="s">
        <v>83</v>
      </c>
      <c r="H2789" s="53"/>
    </row>
    <row r="2790" spans="1:8" ht="17.149999999999999" customHeight="1" thickBot="1" x14ac:dyDescent="0.35">
      <c r="A2790" s="1" t="s">
        <v>84</v>
      </c>
      <c r="B2790" s="38"/>
      <c r="C2790" s="38"/>
      <c r="D2790" s="38"/>
      <c r="E2790" s="43"/>
      <c r="F2790" s="34"/>
      <c r="G2790" s="21" t="s">
        <v>14</v>
      </c>
      <c r="H2790" s="54"/>
    </row>
    <row r="2791" spans="1:8" ht="17.149999999999999" customHeight="1" thickBot="1" x14ac:dyDescent="0.35">
      <c r="A2791" s="1"/>
      <c r="B2791" s="38"/>
      <c r="C2791" s="38"/>
      <c r="D2791" s="38"/>
      <c r="E2791" s="43"/>
      <c r="F2791" s="34"/>
      <c r="G2791" s="21" t="s">
        <v>15</v>
      </c>
      <c r="H2791" s="54"/>
    </row>
    <row r="2792" spans="1:8" ht="17.149999999999999" customHeight="1" thickBot="1" x14ac:dyDescent="0.35">
      <c r="A2792" s="1"/>
      <c r="B2792" s="38"/>
      <c r="C2792" s="38"/>
      <c r="D2792" s="38"/>
      <c r="E2792" s="43"/>
      <c r="F2792" s="34"/>
      <c r="G2792" s="21" t="s">
        <v>16</v>
      </c>
      <c r="H2792" s="54"/>
    </row>
    <row r="2793" spans="1:8" ht="17.149999999999999" customHeight="1" thickBot="1" x14ac:dyDescent="0.35">
      <c r="A2793" s="1"/>
      <c r="B2793" s="38"/>
      <c r="C2793" s="38"/>
      <c r="D2793" s="38"/>
      <c r="E2793" s="43"/>
      <c r="F2793" s="34"/>
      <c r="G2793" s="21" t="s">
        <v>85</v>
      </c>
      <c r="H2793" s="54"/>
    </row>
    <row r="2794" spans="1:8" ht="17.149999999999999" customHeight="1" thickBot="1" x14ac:dyDescent="0.35">
      <c r="A2794" s="5"/>
      <c r="B2794" s="38"/>
      <c r="C2794" s="38"/>
      <c r="D2794" s="38"/>
      <c r="E2794" s="43"/>
      <c r="F2794" s="34"/>
      <c r="G2794" t="s">
        <v>57</v>
      </c>
      <c r="H2794" s="54"/>
    </row>
    <row r="2795" spans="1:8" ht="17.149999999999999" customHeight="1" thickBot="1" x14ac:dyDescent="0.35">
      <c r="A2795" s="1"/>
      <c r="B2795" s="39"/>
      <c r="C2795" s="39"/>
      <c r="D2795" s="39"/>
      <c r="E2795" s="44"/>
      <c r="F2795" s="37"/>
      <c r="G2795" s="30" t="s">
        <v>86</v>
      </c>
      <c r="H2795" s="28">
        <f>SUM(H2789:H2794)</f>
        <v>0</v>
      </c>
    </row>
    <row r="2796" spans="1:8" ht="17.149999999999999" customHeight="1" x14ac:dyDescent="0.25">
      <c r="A2796" s="1"/>
      <c r="B2796" s="7" t="s">
        <v>87</v>
      </c>
      <c r="H2796" s="8"/>
    </row>
    <row r="2797" spans="1:8" ht="17.149999999999999" customHeight="1" x14ac:dyDescent="0.25">
      <c r="A2797" s="1"/>
      <c r="B2797" t="s">
        <v>88</v>
      </c>
      <c r="H2797" s="8"/>
    </row>
    <row r="2798" spans="1:8" ht="17.149999999999999" customHeight="1" x14ac:dyDescent="0.35">
      <c r="A2798" s="1"/>
      <c r="B2798" s="24" t="s">
        <v>89</v>
      </c>
      <c r="E2798" s="45" t="str">
        <f>+'Budget Information'!$B$2</f>
        <v>Type your Community's name here</v>
      </c>
      <c r="H2798" s="23"/>
    </row>
    <row r="2799" spans="1:8" ht="17.149999999999999" customHeight="1" x14ac:dyDescent="0.25">
      <c r="A2799" s="1"/>
      <c r="D2799" s="9" t="s">
        <v>90</v>
      </c>
      <c r="E2799" s="46"/>
      <c r="G2799" s="10"/>
      <c r="H2799" s="8"/>
    </row>
    <row r="2800" spans="1:8" ht="17.149999999999999" customHeight="1" x14ac:dyDescent="0.25">
      <c r="A2800" s="16"/>
      <c r="B2800" s="13"/>
      <c r="C2800" s="13"/>
      <c r="D2800" s="19"/>
      <c r="E2800" s="48"/>
      <c r="F2800" s="13"/>
      <c r="G2800" s="20"/>
      <c r="H2800" s="15"/>
    </row>
    <row r="2801" spans="1:8" ht="17.149999999999999" customHeight="1" x14ac:dyDescent="0.25">
      <c r="A2801" s="18"/>
      <c r="B2801" s="13"/>
      <c r="C2801" s="13"/>
      <c r="D2801" s="13"/>
      <c r="E2801" s="41"/>
      <c r="F2801" s="13"/>
      <c r="G2801" s="13"/>
      <c r="H2801" s="15"/>
    </row>
    <row r="2802" spans="1:8" ht="17.149999999999999" customHeight="1" thickBot="1" x14ac:dyDescent="0.35">
      <c r="A2802" s="5" t="s">
        <v>76</v>
      </c>
      <c r="B2802" s="2" t="s">
        <v>77</v>
      </c>
      <c r="C2802" s="2" t="s">
        <v>78</v>
      </c>
      <c r="D2802" s="21" t="s">
        <v>79</v>
      </c>
      <c r="E2802" s="42"/>
      <c r="F2802" s="2" t="s">
        <v>80</v>
      </c>
      <c r="G2802" s="5" t="s">
        <v>81</v>
      </c>
      <c r="H2802" s="6" t="s">
        <v>82</v>
      </c>
    </row>
    <row r="2803" spans="1:8" ht="17.149999999999999" customHeight="1" thickBot="1" x14ac:dyDescent="0.35">
      <c r="A2803" s="17">
        <v>311</v>
      </c>
      <c r="B2803" s="50"/>
      <c r="C2803" s="50"/>
      <c r="D2803" s="51"/>
      <c r="E2803" s="52"/>
      <c r="F2803" s="50"/>
      <c r="G2803" s="2" t="s">
        <v>83</v>
      </c>
      <c r="H2803" s="53"/>
    </row>
    <row r="2804" spans="1:8" ht="17.149999999999999" customHeight="1" thickBot="1" x14ac:dyDescent="0.35">
      <c r="A2804" s="1" t="s">
        <v>84</v>
      </c>
      <c r="B2804" s="38"/>
      <c r="C2804" s="38"/>
      <c r="D2804" s="38"/>
      <c r="E2804" s="43"/>
      <c r="F2804" s="34"/>
      <c r="G2804" s="21" t="s">
        <v>14</v>
      </c>
      <c r="H2804" s="54"/>
    </row>
    <row r="2805" spans="1:8" ht="17.149999999999999" customHeight="1" thickBot="1" x14ac:dyDescent="0.35">
      <c r="A2805" s="1"/>
      <c r="B2805" s="38"/>
      <c r="C2805" s="38"/>
      <c r="D2805" s="38"/>
      <c r="E2805" s="43"/>
      <c r="F2805" s="34"/>
      <c r="G2805" s="21" t="s">
        <v>15</v>
      </c>
      <c r="H2805" s="54"/>
    </row>
    <row r="2806" spans="1:8" ht="17.149999999999999" customHeight="1" thickBot="1" x14ac:dyDescent="0.35">
      <c r="A2806" s="1"/>
      <c r="B2806" s="38"/>
      <c r="C2806" s="38"/>
      <c r="D2806" s="38"/>
      <c r="E2806" s="43"/>
      <c r="F2806" s="34"/>
      <c r="G2806" s="21" t="s">
        <v>16</v>
      </c>
      <c r="H2806" s="54"/>
    </row>
    <row r="2807" spans="1:8" ht="17.149999999999999" customHeight="1" thickBot="1" x14ac:dyDescent="0.35">
      <c r="A2807" s="1"/>
      <c r="B2807" s="38"/>
      <c r="C2807" s="38"/>
      <c r="D2807" s="38"/>
      <c r="E2807" s="43"/>
      <c r="F2807" s="34"/>
      <c r="G2807" s="21" t="s">
        <v>85</v>
      </c>
      <c r="H2807" s="54"/>
    </row>
    <row r="2808" spans="1:8" ht="17.149999999999999" customHeight="1" thickBot="1" x14ac:dyDescent="0.35">
      <c r="A2808" s="5"/>
      <c r="B2808" s="38"/>
      <c r="C2808" s="38"/>
      <c r="D2808" s="38"/>
      <c r="E2808" s="43"/>
      <c r="F2808" s="34"/>
      <c r="G2808" t="s">
        <v>57</v>
      </c>
      <c r="H2808" s="54"/>
    </row>
    <row r="2809" spans="1:8" ht="17.149999999999999" customHeight="1" thickBot="1" x14ac:dyDescent="0.35">
      <c r="A2809" s="1"/>
      <c r="B2809" s="39"/>
      <c r="C2809" s="39"/>
      <c r="D2809" s="39"/>
      <c r="E2809" s="44"/>
      <c r="F2809" s="37"/>
      <c r="G2809" s="30" t="s">
        <v>86</v>
      </c>
      <c r="H2809" s="28">
        <f>SUM(H2803:H2808)</f>
        <v>0</v>
      </c>
    </row>
    <row r="2810" spans="1:8" ht="17.149999999999999" customHeight="1" x14ac:dyDescent="0.25">
      <c r="A2810" s="1"/>
      <c r="B2810" s="7" t="s">
        <v>87</v>
      </c>
      <c r="H2810" s="8"/>
    </row>
    <row r="2811" spans="1:8" ht="17.149999999999999" customHeight="1" x14ac:dyDescent="0.25">
      <c r="A2811" s="1"/>
      <c r="B2811" t="s">
        <v>88</v>
      </c>
      <c r="H2811" s="8"/>
    </row>
    <row r="2812" spans="1:8" ht="17.149999999999999" customHeight="1" x14ac:dyDescent="0.35">
      <c r="A2812" s="1"/>
      <c r="B2812" s="24" t="s">
        <v>89</v>
      </c>
      <c r="E2812" s="45" t="str">
        <f>+'Budget Information'!$B$2</f>
        <v>Type your Community's name here</v>
      </c>
      <c r="H2812" s="23"/>
    </row>
    <row r="2813" spans="1:8" ht="17.149999999999999" customHeight="1" x14ac:dyDescent="0.25">
      <c r="A2813" s="1"/>
      <c r="D2813" s="9" t="s">
        <v>90</v>
      </c>
      <c r="E2813" s="46"/>
      <c r="G2813" s="10"/>
      <c r="H2813" s="8"/>
    </row>
    <row r="2814" spans="1:8" ht="17.149999999999999" customHeight="1" x14ac:dyDescent="0.25">
      <c r="A2814" s="16"/>
      <c r="B2814" s="11" t="s">
        <v>91</v>
      </c>
      <c r="C2814" s="11" t="s">
        <v>91</v>
      </c>
      <c r="D2814" s="11" t="s">
        <v>92</v>
      </c>
      <c r="E2814" s="47"/>
      <c r="F2814" s="11" t="s">
        <v>91</v>
      </c>
      <c r="G2814" s="11" t="s">
        <v>93</v>
      </c>
      <c r="H2814" s="12"/>
    </row>
    <row r="2815" spans="1:8" ht="17.149999999999999" customHeight="1" thickBot="1" x14ac:dyDescent="0.35">
      <c r="A2815" s="5" t="s">
        <v>76</v>
      </c>
      <c r="B2815" s="2" t="s">
        <v>77</v>
      </c>
      <c r="C2815" s="2" t="s">
        <v>78</v>
      </c>
      <c r="D2815" s="21" t="s">
        <v>79</v>
      </c>
      <c r="E2815" s="42"/>
      <c r="F2815" s="2" t="s">
        <v>80</v>
      </c>
      <c r="G2815" s="5" t="s">
        <v>81</v>
      </c>
      <c r="H2815" s="6" t="s">
        <v>82</v>
      </c>
    </row>
    <row r="2816" spans="1:8" ht="17.149999999999999" customHeight="1" thickBot="1" x14ac:dyDescent="0.35">
      <c r="A2816" s="17">
        <v>312</v>
      </c>
      <c r="B2816" s="50"/>
      <c r="C2816" s="50"/>
      <c r="D2816" s="51"/>
      <c r="E2816" s="52"/>
      <c r="F2816" s="50"/>
      <c r="G2816" s="2" t="s">
        <v>83</v>
      </c>
      <c r="H2816" s="53"/>
    </row>
    <row r="2817" spans="1:8" ht="17.149999999999999" customHeight="1" thickBot="1" x14ac:dyDescent="0.35">
      <c r="A2817" s="1" t="s">
        <v>84</v>
      </c>
      <c r="B2817" s="38"/>
      <c r="C2817" s="38"/>
      <c r="D2817" s="38"/>
      <c r="E2817" s="43"/>
      <c r="F2817" s="34"/>
      <c r="G2817" s="21" t="s">
        <v>14</v>
      </c>
      <c r="H2817" s="54"/>
    </row>
    <row r="2818" spans="1:8" ht="17.149999999999999" customHeight="1" thickBot="1" x14ac:dyDescent="0.35">
      <c r="A2818" s="1"/>
      <c r="B2818" s="38"/>
      <c r="C2818" s="38"/>
      <c r="D2818" s="38"/>
      <c r="E2818" s="43"/>
      <c r="F2818" s="34"/>
      <c r="G2818" s="21" t="s">
        <v>15</v>
      </c>
      <c r="H2818" s="54"/>
    </row>
    <row r="2819" spans="1:8" ht="17.149999999999999" customHeight="1" thickBot="1" x14ac:dyDescent="0.35">
      <c r="A2819" s="1"/>
      <c r="B2819" s="38"/>
      <c r="C2819" s="38"/>
      <c r="D2819" s="38"/>
      <c r="E2819" s="43"/>
      <c r="F2819" s="34"/>
      <c r="G2819" s="21" t="s">
        <v>16</v>
      </c>
      <c r="H2819" s="54"/>
    </row>
    <row r="2820" spans="1:8" ht="17.149999999999999" customHeight="1" thickBot="1" x14ac:dyDescent="0.35">
      <c r="A2820" s="1"/>
      <c r="B2820" s="38"/>
      <c r="C2820" s="38"/>
      <c r="D2820" s="38"/>
      <c r="E2820" s="43"/>
      <c r="F2820" s="34"/>
      <c r="G2820" s="21" t="s">
        <v>85</v>
      </c>
      <c r="H2820" s="54"/>
    </row>
    <row r="2821" spans="1:8" ht="17.149999999999999" customHeight="1" thickBot="1" x14ac:dyDescent="0.35">
      <c r="A2821" s="5"/>
      <c r="B2821" s="38"/>
      <c r="C2821" s="38"/>
      <c r="D2821" s="38"/>
      <c r="E2821" s="43"/>
      <c r="F2821" s="34"/>
      <c r="G2821" t="s">
        <v>57</v>
      </c>
      <c r="H2821" s="54"/>
    </row>
    <row r="2822" spans="1:8" ht="17.149999999999999" customHeight="1" thickBot="1" x14ac:dyDescent="0.35">
      <c r="A2822" s="1"/>
      <c r="B2822" s="39"/>
      <c r="C2822" s="39"/>
      <c r="D2822" s="39"/>
      <c r="E2822" s="44"/>
      <c r="F2822" s="37"/>
      <c r="G2822" s="30" t="s">
        <v>86</v>
      </c>
      <c r="H2822" s="28">
        <f>SUM(H2816:H2821)</f>
        <v>0</v>
      </c>
    </row>
    <row r="2823" spans="1:8" ht="17.149999999999999" customHeight="1" x14ac:dyDescent="0.25">
      <c r="A2823" s="1"/>
      <c r="B2823" s="7" t="s">
        <v>87</v>
      </c>
      <c r="H2823" s="8"/>
    </row>
    <row r="2824" spans="1:8" ht="17.149999999999999" customHeight="1" x14ac:dyDescent="0.25">
      <c r="A2824" s="1"/>
      <c r="B2824" t="s">
        <v>88</v>
      </c>
      <c r="H2824" s="8"/>
    </row>
    <row r="2825" spans="1:8" ht="17.149999999999999" customHeight="1" x14ac:dyDescent="0.35">
      <c r="A2825" s="1"/>
      <c r="B2825" s="24" t="s">
        <v>89</v>
      </c>
      <c r="E2825" s="45" t="str">
        <f>+'Budget Information'!$B$2</f>
        <v>Type your Community's name here</v>
      </c>
      <c r="H2825" s="23"/>
    </row>
    <row r="2826" spans="1:8" ht="17.149999999999999" customHeight="1" x14ac:dyDescent="0.25">
      <c r="A2826" s="1"/>
      <c r="D2826" s="9" t="s">
        <v>90</v>
      </c>
      <c r="E2826" s="46"/>
      <c r="G2826" s="10"/>
      <c r="H2826" s="8"/>
    </row>
    <row r="2827" spans="1:8" ht="17.149999999999999" customHeight="1" x14ac:dyDescent="0.25">
      <c r="A2827" s="16"/>
      <c r="B2827" s="13"/>
      <c r="C2827" s="13"/>
      <c r="D2827" s="13"/>
      <c r="E2827" s="41"/>
      <c r="F2827" s="13"/>
      <c r="G2827" s="13"/>
      <c r="H2827" s="14"/>
    </row>
    <row r="2828" spans="1:8" ht="17.149999999999999" customHeight="1" thickBot="1" x14ac:dyDescent="0.35">
      <c r="A2828" s="5" t="s">
        <v>76</v>
      </c>
      <c r="B2828" s="2" t="s">
        <v>77</v>
      </c>
      <c r="C2828" s="2" t="s">
        <v>78</v>
      </c>
      <c r="D2828" s="21" t="s">
        <v>79</v>
      </c>
      <c r="E2828" s="42"/>
      <c r="F2828" s="2" t="s">
        <v>80</v>
      </c>
      <c r="G2828" s="5" t="s">
        <v>81</v>
      </c>
      <c r="H2828" s="6" t="s">
        <v>82</v>
      </c>
    </row>
    <row r="2829" spans="1:8" ht="17.149999999999999" customHeight="1" thickBot="1" x14ac:dyDescent="0.35">
      <c r="A2829" s="17">
        <v>313</v>
      </c>
      <c r="B2829" s="50"/>
      <c r="C2829" s="50"/>
      <c r="D2829" s="51"/>
      <c r="E2829" s="52"/>
      <c r="F2829" s="50"/>
      <c r="G2829" s="2" t="s">
        <v>83</v>
      </c>
      <c r="H2829" s="53"/>
    </row>
    <row r="2830" spans="1:8" ht="17.149999999999999" customHeight="1" thickBot="1" x14ac:dyDescent="0.35">
      <c r="A2830" s="1" t="s">
        <v>84</v>
      </c>
      <c r="B2830" s="38"/>
      <c r="C2830" s="38"/>
      <c r="D2830" s="38"/>
      <c r="E2830" s="43"/>
      <c r="F2830" s="34"/>
      <c r="G2830" s="21" t="s">
        <v>14</v>
      </c>
      <c r="H2830" s="54"/>
    </row>
    <row r="2831" spans="1:8" ht="17.149999999999999" customHeight="1" thickBot="1" x14ac:dyDescent="0.35">
      <c r="A2831" s="1"/>
      <c r="B2831" s="38"/>
      <c r="C2831" s="38"/>
      <c r="D2831" s="38"/>
      <c r="E2831" s="43"/>
      <c r="F2831" s="34"/>
      <c r="G2831" s="21" t="s">
        <v>15</v>
      </c>
      <c r="H2831" s="54"/>
    </row>
    <row r="2832" spans="1:8" ht="17.149999999999999" customHeight="1" thickBot="1" x14ac:dyDescent="0.35">
      <c r="A2832" s="1"/>
      <c r="B2832" s="38"/>
      <c r="C2832" s="38"/>
      <c r="D2832" s="38"/>
      <c r="E2832" s="43"/>
      <c r="F2832" s="34"/>
      <c r="G2832" s="21" t="s">
        <v>16</v>
      </c>
      <c r="H2832" s="54"/>
    </row>
    <row r="2833" spans="1:8" ht="17.149999999999999" customHeight="1" thickBot="1" x14ac:dyDescent="0.35">
      <c r="A2833" s="1"/>
      <c r="B2833" s="38"/>
      <c r="C2833" s="38"/>
      <c r="D2833" s="38"/>
      <c r="E2833" s="43"/>
      <c r="F2833" s="34"/>
      <c r="G2833" s="21" t="s">
        <v>85</v>
      </c>
      <c r="H2833" s="54"/>
    </row>
    <row r="2834" spans="1:8" ht="17.149999999999999" customHeight="1" thickBot="1" x14ac:dyDescent="0.35">
      <c r="A2834" s="5"/>
      <c r="B2834" s="38"/>
      <c r="C2834" s="38"/>
      <c r="D2834" s="38"/>
      <c r="E2834" s="43"/>
      <c r="F2834" s="34"/>
      <c r="G2834" t="s">
        <v>57</v>
      </c>
      <c r="H2834" s="54"/>
    </row>
    <row r="2835" spans="1:8" ht="17.149999999999999" customHeight="1" thickBot="1" x14ac:dyDescent="0.35">
      <c r="A2835" s="1"/>
      <c r="B2835" s="39"/>
      <c r="C2835" s="39"/>
      <c r="D2835" s="39"/>
      <c r="E2835" s="44"/>
      <c r="F2835" s="37"/>
      <c r="G2835" s="30" t="s">
        <v>86</v>
      </c>
      <c r="H2835" s="28">
        <f>SUM(H2829:H2834)</f>
        <v>0</v>
      </c>
    </row>
    <row r="2836" spans="1:8" ht="17.149999999999999" customHeight="1" x14ac:dyDescent="0.25">
      <c r="A2836" s="1"/>
      <c r="B2836" s="7" t="s">
        <v>87</v>
      </c>
      <c r="H2836" s="8"/>
    </row>
    <row r="2837" spans="1:8" ht="17.149999999999999" customHeight="1" x14ac:dyDescent="0.25">
      <c r="A2837" s="1"/>
      <c r="B2837" t="s">
        <v>88</v>
      </c>
      <c r="H2837" s="8"/>
    </row>
    <row r="2838" spans="1:8" ht="17.149999999999999" customHeight="1" x14ac:dyDescent="0.35">
      <c r="A2838" s="1"/>
      <c r="B2838" s="24" t="s">
        <v>89</v>
      </c>
      <c r="E2838" s="45" t="str">
        <f>+'Budget Information'!$B$2</f>
        <v>Type your Community's name here</v>
      </c>
      <c r="H2838" s="23"/>
    </row>
    <row r="2839" spans="1:8" ht="17.149999999999999" customHeight="1" x14ac:dyDescent="0.25">
      <c r="A2839" s="1"/>
      <c r="D2839" s="9" t="s">
        <v>90</v>
      </c>
      <c r="E2839" s="46"/>
      <c r="G2839" s="10"/>
      <c r="H2839" s="8"/>
    </row>
    <row r="2840" spans="1:8" ht="17.149999999999999" customHeight="1" x14ac:dyDescent="0.25">
      <c r="A2840" s="16"/>
      <c r="B2840" s="13"/>
      <c r="C2840" s="13"/>
      <c r="D2840" s="19"/>
      <c r="E2840" s="48"/>
      <c r="F2840" s="13"/>
      <c r="G2840" s="20"/>
      <c r="H2840" s="15"/>
    </row>
    <row r="2841" spans="1:8" ht="17.149999999999999" customHeight="1" x14ac:dyDescent="0.25">
      <c r="A2841" s="18" t="s">
        <v>94</v>
      </c>
      <c r="B2841" s="13"/>
      <c r="C2841" s="13"/>
      <c r="D2841" s="13"/>
      <c r="E2841" s="41"/>
      <c r="F2841" s="13"/>
      <c r="G2841" s="13"/>
      <c r="H2841" s="15"/>
    </row>
    <row r="2842" spans="1:8" ht="17.149999999999999" customHeight="1" thickBot="1" x14ac:dyDescent="0.35">
      <c r="A2842" s="5" t="s">
        <v>76</v>
      </c>
      <c r="B2842" s="2" t="s">
        <v>77</v>
      </c>
      <c r="C2842" s="2" t="s">
        <v>78</v>
      </c>
      <c r="D2842" s="21" t="s">
        <v>79</v>
      </c>
      <c r="E2842" s="42"/>
      <c r="F2842" s="2" t="s">
        <v>80</v>
      </c>
      <c r="G2842" s="5" t="s">
        <v>81</v>
      </c>
      <c r="H2842" s="6" t="s">
        <v>82</v>
      </c>
    </row>
    <row r="2843" spans="1:8" ht="17.149999999999999" customHeight="1" thickBot="1" x14ac:dyDescent="0.35">
      <c r="A2843" s="17">
        <v>314</v>
      </c>
      <c r="B2843" s="50"/>
      <c r="C2843" s="50"/>
      <c r="D2843" s="51"/>
      <c r="E2843" s="52"/>
      <c r="F2843" s="50"/>
      <c r="G2843" s="2" t="s">
        <v>83</v>
      </c>
      <c r="H2843" s="53"/>
    </row>
    <row r="2844" spans="1:8" ht="17.149999999999999" customHeight="1" thickBot="1" x14ac:dyDescent="0.35">
      <c r="A2844" s="1" t="s">
        <v>84</v>
      </c>
      <c r="B2844" s="38"/>
      <c r="C2844" s="38"/>
      <c r="D2844" s="38"/>
      <c r="E2844" s="43"/>
      <c r="F2844" s="34"/>
      <c r="G2844" s="21" t="s">
        <v>14</v>
      </c>
      <c r="H2844" s="54"/>
    </row>
    <row r="2845" spans="1:8" ht="17.149999999999999" customHeight="1" thickBot="1" x14ac:dyDescent="0.35">
      <c r="A2845" s="1"/>
      <c r="B2845" s="38"/>
      <c r="C2845" s="38"/>
      <c r="D2845" s="38"/>
      <c r="E2845" s="43"/>
      <c r="F2845" s="34"/>
      <c r="G2845" s="21" t="s">
        <v>15</v>
      </c>
      <c r="H2845" s="54"/>
    </row>
    <row r="2846" spans="1:8" ht="17.149999999999999" customHeight="1" thickBot="1" x14ac:dyDescent="0.35">
      <c r="A2846" s="1"/>
      <c r="B2846" s="38"/>
      <c r="C2846" s="38"/>
      <c r="D2846" s="38"/>
      <c r="E2846" s="43"/>
      <c r="F2846" s="34"/>
      <c r="G2846" s="21" t="s">
        <v>16</v>
      </c>
      <c r="H2846" s="54"/>
    </row>
    <row r="2847" spans="1:8" ht="17.149999999999999" customHeight="1" thickBot="1" x14ac:dyDescent="0.35">
      <c r="A2847" s="1"/>
      <c r="B2847" s="38"/>
      <c r="C2847" s="38"/>
      <c r="D2847" s="38"/>
      <c r="E2847" s="43"/>
      <c r="F2847" s="34"/>
      <c r="G2847" s="21" t="s">
        <v>85</v>
      </c>
      <c r="H2847" s="54"/>
    </row>
    <row r="2848" spans="1:8" ht="17.149999999999999" customHeight="1" thickBot="1" x14ac:dyDescent="0.35">
      <c r="A2848" s="5"/>
      <c r="B2848" s="38"/>
      <c r="C2848" s="38"/>
      <c r="D2848" s="38"/>
      <c r="E2848" s="43"/>
      <c r="F2848" s="34"/>
      <c r="G2848" t="s">
        <v>57</v>
      </c>
      <c r="H2848" s="54"/>
    </row>
    <row r="2849" spans="1:8" ht="17.149999999999999" customHeight="1" thickBot="1" x14ac:dyDescent="0.35">
      <c r="A2849" s="1"/>
      <c r="B2849" s="39"/>
      <c r="C2849" s="39"/>
      <c r="D2849" s="39"/>
      <c r="E2849" s="44"/>
      <c r="F2849" s="37"/>
      <c r="G2849" s="30" t="s">
        <v>86</v>
      </c>
      <c r="H2849" s="28">
        <f>SUM(H2843:H2848)</f>
        <v>0</v>
      </c>
    </row>
    <row r="2850" spans="1:8" ht="17.149999999999999" customHeight="1" x14ac:dyDescent="0.25">
      <c r="A2850" s="1"/>
      <c r="B2850" s="7" t="s">
        <v>87</v>
      </c>
      <c r="H2850" s="8"/>
    </row>
    <row r="2851" spans="1:8" ht="17.149999999999999" customHeight="1" x14ac:dyDescent="0.25">
      <c r="A2851" s="1"/>
      <c r="B2851" t="s">
        <v>88</v>
      </c>
      <c r="H2851" s="8"/>
    </row>
    <row r="2852" spans="1:8" ht="17.149999999999999" customHeight="1" x14ac:dyDescent="0.35">
      <c r="A2852" s="1"/>
      <c r="B2852" s="24" t="s">
        <v>89</v>
      </c>
      <c r="E2852" s="45" t="str">
        <f>+'Budget Information'!$B$2</f>
        <v>Type your Community's name here</v>
      </c>
      <c r="H2852" s="23"/>
    </row>
    <row r="2853" spans="1:8" ht="17.149999999999999" customHeight="1" x14ac:dyDescent="0.25">
      <c r="A2853" s="1"/>
      <c r="D2853" s="9" t="s">
        <v>90</v>
      </c>
      <c r="E2853" s="46"/>
      <c r="G2853" s="10"/>
      <c r="H2853" s="8"/>
    </row>
    <row r="2854" spans="1:8" ht="17.149999999999999" customHeight="1" x14ac:dyDescent="0.25">
      <c r="A2854" s="18"/>
      <c r="B2854" s="11" t="s">
        <v>91</v>
      </c>
      <c r="C2854" s="11" t="s">
        <v>91</v>
      </c>
      <c r="D2854" s="11" t="s">
        <v>92</v>
      </c>
      <c r="E2854" s="47"/>
      <c r="F2854" s="11" t="s">
        <v>91</v>
      </c>
      <c r="G2854" s="11" t="s">
        <v>93</v>
      </c>
      <c r="H2854" s="12"/>
    </row>
    <row r="2855" spans="1:8" ht="17.149999999999999" customHeight="1" thickBot="1" x14ac:dyDescent="0.35">
      <c r="A2855" s="5" t="s">
        <v>76</v>
      </c>
      <c r="B2855" s="2" t="s">
        <v>77</v>
      </c>
      <c r="C2855" s="2" t="s">
        <v>78</v>
      </c>
      <c r="D2855" s="21" t="s">
        <v>79</v>
      </c>
      <c r="E2855" s="42"/>
      <c r="F2855" s="2" t="s">
        <v>80</v>
      </c>
      <c r="G2855" s="5" t="s">
        <v>81</v>
      </c>
      <c r="H2855" s="6" t="s">
        <v>82</v>
      </c>
    </row>
    <row r="2856" spans="1:8" ht="17.149999999999999" customHeight="1" thickBot="1" x14ac:dyDescent="0.35">
      <c r="A2856" s="17">
        <v>315</v>
      </c>
      <c r="B2856" s="50"/>
      <c r="C2856" s="50"/>
      <c r="D2856" s="51"/>
      <c r="E2856" s="52"/>
      <c r="F2856" s="50"/>
      <c r="G2856" s="2" t="s">
        <v>83</v>
      </c>
      <c r="H2856" s="53"/>
    </row>
    <row r="2857" spans="1:8" ht="17.149999999999999" customHeight="1" thickBot="1" x14ac:dyDescent="0.35">
      <c r="A2857" s="1" t="s">
        <v>84</v>
      </c>
      <c r="B2857" s="38"/>
      <c r="C2857" s="38"/>
      <c r="D2857" s="38"/>
      <c r="E2857" s="43"/>
      <c r="F2857" s="34"/>
      <c r="G2857" s="21" t="s">
        <v>14</v>
      </c>
      <c r="H2857" s="54"/>
    </row>
    <row r="2858" spans="1:8" ht="17.149999999999999" customHeight="1" thickBot="1" x14ac:dyDescent="0.35">
      <c r="A2858" s="1"/>
      <c r="B2858" s="38"/>
      <c r="C2858" s="38"/>
      <c r="D2858" s="38"/>
      <c r="E2858" s="43"/>
      <c r="F2858" s="34"/>
      <c r="G2858" s="21" t="s">
        <v>15</v>
      </c>
      <c r="H2858" s="54"/>
    </row>
    <row r="2859" spans="1:8" ht="17.149999999999999" customHeight="1" thickBot="1" x14ac:dyDescent="0.35">
      <c r="A2859" s="1"/>
      <c r="B2859" s="38"/>
      <c r="C2859" s="38"/>
      <c r="D2859" s="38"/>
      <c r="E2859" s="43"/>
      <c r="F2859" s="34"/>
      <c r="G2859" s="21" t="s">
        <v>16</v>
      </c>
      <c r="H2859" s="54"/>
    </row>
    <row r="2860" spans="1:8" ht="17.149999999999999" customHeight="1" thickBot="1" x14ac:dyDescent="0.35">
      <c r="A2860" s="1"/>
      <c r="B2860" s="38"/>
      <c r="C2860" s="38"/>
      <c r="D2860" s="38"/>
      <c r="E2860" s="43"/>
      <c r="F2860" s="34"/>
      <c r="G2860" s="21" t="s">
        <v>85</v>
      </c>
      <c r="H2860" s="54"/>
    </row>
    <row r="2861" spans="1:8" ht="17.149999999999999" customHeight="1" thickBot="1" x14ac:dyDescent="0.35">
      <c r="A2861" s="5"/>
      <c r="B2861" s="38"/>
      <c r="C2861" s="38"/>
      <c r="D2861" s="38"/>
      <c r="E2861" s="43"/>
      <c r="F2861" s="34"/>
      <c r="G2861" t="s">
        <v>57</v>
      </c>
      <c r="H2861" s="54"/>
    </row>
    <row r="2862" spans="1:8" ht="17.149999999999999" customHeight="1" thickBot="1" x14ac:dyDescent="0.35">
      <c r="A2862" s="1"/>
      <c r="B2862" s="39"/>
      <c r="C2862" s="39"/>
      <c r="D2862" s="39"/>
      <c r="E2862" s="44"/>
      <c r="F2862" s="37"/>
      <c r="G2862" s="30" t="s">
        <v>86</v>
      </c>
      <c r="H2862" s="28">
        <f>SUM(H2856:H2861)</f>
        <v>0</v>
      </c>
    </row>
    <row r="2863" spans="1:8" ht="17.149999999999999" customHeight="1" x14ac:dyDescent="0.25">
      <c r="A2863" s="1"/>
      <c r="B2863" s="7" t="s">
        <v>87</v>
      </c>
      <c r="H2863" s="8"/>
    </row>
    <row r="2864" spans="1:8" ht="17.149999999999999" customHeight="1" x14ac:dyDescent="0.25">
      <c r="A2864" s="1"/>
      <c r="B2864" t="s">
        <v>88</v>
      </c>
      <c r="H2864" s="8"/>
    </row>
    <row r="2865" spans="1:8" ht="17.149999999999999" customHeight="1" x14ac:dyDescent="0.35">
      <c r="A2865" s="1"/>
      <c r="B2865" s="24" t="s">
        <v>89</v>
      </c>
      <c r="E2865" s="45" t="str">
        <f>+'Budget Information'!$B$2</f>
        <v>Type your Community's name here</v>
      </c>
      <c r="H2865" s="23"/>
    </row>
    <row r="2866" spans="1:8" ht="17.149999999999999" customHeight="1" x14ac:dyDescent="0.25">
      <c r="A2866" s="1"/>
      <c r="D2866" s="9" t="s">
        <v>90</v>
      </c>
      <c r="E2866" s="46"/>
      <c r="G2866" s="10"/>
      <c r="H2866" s="8"/>
    </row>
    <row r="2867" spans="1:8" ht="17.149999999999999" customHeight="1" x14ac:dyDescent="0.25">
      <c r="A2867" s="16"/>
      <c r="B2867" s="13"/>
      <c r="C2867" s="13"/>
      <c r="D2867" s="13"/>
      <c r="E2867" s="41"/>
      <c r="F2867" s="13"/>
      <c r="G2867" s="13"/>
      <c r="H2867" s="14"/>
    </row>
    <row r="2868" spans="1:8" ht="17.149999999999999" customHeight="1" thickBot="1" x14ac:dyDescent="0.35">
      <c r="A2868" s="5" t="s">
        <v>76</v>
      </c>
      <c r="B2868" s="2" t="s">
        <v>77</v>
      </c>
      <c r="C2868" s="2" t="s">
        <v>78</v>
      </c>
      <c r="D2868" s="21" t="s">
        <v>79</v>
      </c>
      <c r="E2868" s="42"/>
      <c r="F2868" s="2" t="s">
        <v>80</v>
      </c>
      <c r="G2868" s="5" t="s">
        <v>81</v>
      </c>
      <c r="H2868" s="6" t="s">
        <v>82</v>
      </c>
    </row>
    <row r="2869" spans="1:8" ht="17.149999999999999" customHeight="1" thickBot="1" x14ac:dyDescent="0.35">
      <c r="A2869" s="17">
        <v>316</v>
      </c>
      <c r="B2869" s="50"/>
      <c r="C2869" s="50"/>
      <c r="D2869" s="51"/>
      <c r="E2869" s="52"/>
      <c r="F2869" s="50"/>
      <c r="G2869" s="2" t="s">
        <v>83</v>
      </c>
      <c r="H2869" s="53"/>
    </row>
    <row r="2870" spans="1:8" ht="17.149999999999999" customHeight="1" thickBot="1" x14ac:dyDescent="0.35">
      <c r="A2870" s="1" t="s">
        <v>84</v>
      </c>
      <c r="B2870" s="38"/>
      <c r="C2870" s="38"/>
      <c r="D2870" s="38"/>
      <c r="E2870" s="43"/>
      <c r="F2870" s="34"/>
      <c r="G2870" s="21" t="s">
        <v>14</v>
      </c>
      <c r="H2870" s="54"/>
    </row>
    <row r="2871" spans="1:8" ht="17.149999999999999" customHeight="1" thickBot="1" x14ac:dyDescent="0.35">
      <c r="A2871" s="1"/>
      <c r="B2871" s="38"/>
      <c r="C2871" s="38"/>
      <c r="D2871" s="38"/>
      <c r="E2871" s="43"/>
      <c r="F2871" s="34"/>
      <c r="G2871" s="21" t="s">
        <v>15</v>
      </c>
      <c r="H2871" s="54"/>
    </row>
    <row r="2872" spans="1:8" ht="17.149999999999999" customHeight="1" thickBot="1" x14ac:dyDescent="0.35">
      <c r="A2872" s="1"/>
      <c r="B2872" s="38"/>
      <c r="C2872" s="38"/>
      <c r="D2872" s="38"/>
      <c r="E2872" s="43"/>
      <c r="F2872" s="34"/>
      <c r="G2872" s="21" t="s">
        <v>16</v>
      </c>
      <c r="H2872" s="54"/>
    </row>
    <row r="2873" spans="1:8" ht="17.149999999999999" customHeight="1" thickBot="1" x14ac:dyDescent="0.35">
      <c r="A2873" s="1"/>
      <c r="B2873" s="38"/>
      <c r="C2873" s="38"/>
      <c r="D2873" s="38"/>
      <c r="E2873" s="43"/>
      <c r="F2873" s="34"/>
      <c r="G2873" s="21" t="s">
        <v>85</v>
      </c>
      <c r="H2873" s="54"/>
    </row>
    <row r="2874" spans="1:8" ht="17.149999999999999" customHeight="1" thickBot="1" x14ac:dyDescent="0.35">
      <c r="A2874" s="5"/>
      <c r="B2874" s="38"/>
      <c r="C2874" s="38"/>
      <c r="D2874" s="38"/>
      <c r="E2874" s="43"/>
      <c r="F2874" s="34"/>
      <c r="G2874" t="s">
        <v>57</v>
      </c>
      <c r="H2874" s="54"/>
    </row>
    <row r="2875" spans="1:8" ht="17.149999999999999" customHeight="1" thickBot="1" x14ac:dyDescent="0.35">
      <c r="A2875" s="1"/>
      <c r="B2875" s="39"/>
      <c r="C2875" s="39"/>
      <c r="D2875" s="39"/>
      <c r="E2875" s="44"/>
      <c r="F2875" s="37"/>
      <c r="G2875" s="30" t="s">
        <v>86</v>
      </c>
      <c r="H2875" s="28">
        <f>SUM(H2869:H2874)</f>
        <v>0</v>
      </c>
    </row>
    <row r="2876" spans="1:8" ht="17.149999999999999" customHeight="1" x14ac:dyDescent="0.25">
      <c r="A2876" s="1"/>
      <c r="B2876" s="7" t="s">
        <v>87</v>
      </c>
      <c r="H2876" s="8"/>
    </row>
    <row r="2877" spans="1:8" ht="17.149999999999999" customHeight="1" x14ac:dyDescent="0.25">
      <c r="A2877" s="1"/>
      <c r="B2877" t="s">
        <v>88</v>
      </c>
      <c r="H2877" s="8"/>
    </row>
    <row r="2878" spans="1:8" ht="17.149999999999999" customHeight="1" x14ac:dyDescent="0.35">
      <c r="A2878" s="1"/>
      <c r="B2878" s="24" t="s">
        <v>89</v>
      </c>
      <c r="E2878" s="45" t="str">
        <f>+'Budget Information'!$B$2</f>
        <v>Type your Community's name here</v>
      </c>
      <c r="H2878" s="23"/>
    </row>
    <row r="2879" spans="1:8" ht="17.149999999999999" customHeight="1" x14ac:dyDescent="0.25">
      <c r="A2879" s="1"/>
      <c r="D2879" s="9" t="s">
        <v>90</v>
      </c>
      <c r="E2879" s="46"/>
      <c r="G2879" s="10"/>
      <c r="H2879" s="8"/>
    </row>
    <row r="2880" spans="1:8" ht="17.149999999999999" customHeight="1" x14ac:dyDescent="0.25">
      <c r="A2880" s="16"/>
      <c r="B2880" s="13"/>
      <c r="C2880" s="13"/>
      <c r="D2880" s="19"/>
      <c r="E2880" s="48"/>
      <c r="F2880" s="13"/>
      <c r="G2880" s="20"/>
      <c r="H2880" s="15"/>
    </row>
    <row r="2881" spans="1:8" ht="17.149999999999999" customHeight="1" x14ac:dyDescent="0.25">
      <c r="A2881" s="16"/>
      <c r="B2881" s="13"/>
      <c r="C2881" s="13"/>
      <c r="D2881" s="13"/>
      <c r="E2881" s="41"/>
      <c r="F2881" s="13"/>
      <c r="G2881" s="13"/>
      <c r="H2881" s="15"/>
    </row>
    <row r="2882" spans="1:8" ht="17.149999999999999" customHeight="1" thickBot="1" x14ac:dyDescent="0.35">
      <c r="A2882" s="5" t="s">
        <v>76</v>
      </c>
      <c r="B2882" s="2" t="s">
        <v>77</v>
      </c>
      <c r="C2882" s="2" t="s">
        <v>78</v>
      </c>
      <c r="D2882" s="21" t="s">
        <v>79</v>
      </c>
      <c r="E2882" s="42"/>
      <c r="F2882" s="2" t="s">
        <v>80</v>
      </c>
      <c r="G2882" s="5" t="s">
        <v>81</v>
      </c>
      <c r="H2882" s="6" t="s">
        <v>82</v>
      </c>
    </row>
    <row r="2883" spans="1:8" ht="17.149999999999999" customHeight="1" thickBot="1" x14ac:dyDescent="0.35">
      <c r="A2883" s="17">
        <v>317</v>
      </c>
      <c r="B2883" s="50"/>
      <c r="C2883" s="50"/>
      <c r="D2883" s="51"/>
      <c r="E2883" s="52"/>
      <c r="F2883" s="50"/>
      <c r="G2883" s="2" t="s">
        <v>83</v>
      </c>
      <c r="H2883" s="53"/>
    </row>
    <row r="2884" spans="1:8" ht="17.149999999999999" customHeight="1" thickBot="1" x14ac:dyDescent="0.35">
      <c r="A2884" s="1" t="s">
        <v>84</v>
      </c>
      <c r="B2884" s="38"/>
      <c r="C2884" s="38"/>
      <c r="D2884" s="38"/>
      <c r="E2884" s="43"/>
      <c r="F2884" s="34"/>
      <c r="G2884" s="21" t="s">
        <v>14</v>
      </c>
      <c r="H2884" s="54"/>
    </row>
    <row r="2885" spans="1:8" ht="17.149999999999999" customHeight="1" thickBot="1" x14ac:dyDescent="0.35">
      <c r="A2885" s="1"/>
      <c r="B2885" s="38"/>
      <c r="C2885" s="38"/>
      <c r="D2885" s="38"/>
      <c r="E2885" s="43"/>
      <c r="F2885" s="34"/>
      <c r="G2885" s="21" t="s">
        <v>15</v>
      </c>
      <c r="H2885" s="54"/>
    </row>
    <row r="2886" spans="1:8" ht="17.149999999999999" customHeight="1" thickBot="1" x14ac:dyDescent="0.35">
      <c r="A2886" s="1"/>
      <c r="B2886" s="38"/>
      <c r="C2886" s="38"/>
      <c r="D2886" s="38"/>
      <c r="E2886" s="43"/>
      <c r="F2886" s="34"/>
      <c r="G2886" s="21" t="s">
        <v>16</v>
      </c>
      <c r="H2886" s="54"/>
    </row>
    <row r="2887" spans="1:8" ht="17.149999999999999" customHeight="1" thickBot="1" x14ac:dyDescent="0.35">
      <c r="A2887" s="1"/>
      <c r="B2887" s="38"/>
      <c r="C2887" s="38"/>
      <c r="D2887" s="38"/>
      <c r="E2887" s="43"/>
      <c r="F2887" s="34"/>
      <c r="G2887" s="21" t="s">
        <v>85</v>
      </c>
      <c r="H2887" s="54"/>
    </row>
    <row r="2888" spans="1:8" ht="17.149999999999999" customHeight="1" thickBot="1" x14ac:dyDescent="0.35">
      <c r="A2888" s="5"/>
      <c r="B2888" s="38"/>
      <c r="C2888" s="38"/>
      <c r="D2888" s="38"/>
      <c r="E2888" s="43"/>
      <c r="F2888" s="34"/>
      <c r="G2888" t="s">
        <v>57</v>
      </c>
      <c r="H2888" s="54"/>
    </row>
    <row r="2889" spans="1:8" ht="17.149999999999999" customHeight="1" thickBot="1" x14ac:dyDescent="0.35">
      <c r="A2889" s="1"/>
      <c r="B2889" s="39"/>
      <c r="C2889" s="39"/>
      <c r="D2889" s="39"/>
      <c r="E2889" s="44"/>
      <c r="F2889" s="37"/>
      <c r="G2889" s="30" t="s">
        <v>86</v>
      </c>
      <c r="H2889" s="28">
        <f>SUM(H2883:H2888)</f>
        <v>0</v>
      </c>
    </row>
    <row r="2890" spans="1:8" ht="17.149999999999999" customHeight="1" x14ac:dyDescent="0.25">
      <c r="A2890" s="1"/>
      <c r="B2890" s="7" t="s">
        <v>87</v>
      </c>
      <c r="H2890" s="8"/>
    </row>
    <row r="2891" spans="1:8" ht="17.149999999999999" customHeight="1" x14ac:dyDescent="0.25">
      <c r="A2891" s="1"/>
      <c r="B2891" t="s">
        <v>88</v>
      </c>
      <c r="H2891" s="8"/>
    </row>
    <row r="2892" spans="1:8" ht="17.149999999999999" customHeight="1" x14ac:dyDescent="0.35">
      <c r="A2892" s="1"/>
      <c r="B2892" s="24" t="s">
        <v>89</v>
      </c>
      <c r="E2892" s="45" t="str">
        <f>+'Budget Information'!$B$2</f>
        <v>Type your Community's name here</v>
      </c>
      <c r="H2892" s="23"/>
    </row>
    <row r="2893" spans="1:8" ht="17.149999999999999" customHeight="1" x14ac:dyDescent="0.25">
      <c r="A2893" s="1"/>
      <c r="D2893" s="9" t="s">
        <v>90</v>
      </c>
      <c r="E2893" s="46"/>
      <c r="G2893" s="10"/>
      <c r="H2893" s="8"/>
    </row>
    <row r="2894" spans="1:8" ht="17.149999999999999" customHeight="1" x14ac:dyDescent="0.25">
      <c r="A2894" s="18" t="s">
        <v>94</v>
      </c>
      <c r="B2894" s="11" t="s">
        <v>91</v>
      </c>
      <c r="C2894" s="11" t="s">
        <v>91</v>
      </c>
      <c r="D2894" s="11" t="s">
        <v>92</v>
      </c>
      <c r="E2894" s="47"/>
      <c r="F2894" s="11" t="s">
        <v>91</v>
      </c>
      <c r="G2894" s="11" t="s">
        <v>93</v>
      </c>
      <c r="H2894" s="12"/>
    </row>
    <row r="2895" spans="1:8" ht="17.149999999999999" customHeight="1" thickBot="1" x14ac:dyDescent="0.35">
      <c r="A2895" s="5" t="s">
        <v>76</v>
      </c>
      <c r="B2895" s="2" t="s">
        <v>77</v>
      </c>
      <c r="C2895" s="2" t="s">
        <v>78</v>
      </c>
      <c r="D2895" s="21" t="s">
        <v>79</v>
      </c>
      <c r="E2895" s="42"/>
      <c r="F2895" s="2" t="s">
        <v>80</v>
      </c>
      <c r="G2895" s="5" t="s">
        <v>81</v>
      </c>
      <c r="H2895" s="6" t="s">
        <v>82</v>
      </c>
    </row>
    <row r="2896" spans="1:8" ht="17.149999999999999" customHeight="1" thickBot="1" x14ac:dyDescent="0.35">
      <c r="A2896" s="17">
        <v>318</v>
      </c>
      <c r="B2896" s="50"/>
      <c r="C2896" s="50"/>
      <c r="D2896" s="51"/>
      <c r="E2896" s="52"/>
      <c r="F2896" s="50"/>
      <c r="G2896" s="2" t="s">
        <v>83</v>
      </c>
      <c r="H2896" s="53"/>
    </row>
    <row r="2897" spans="1:8" ht="17.149999999999999" customHeight="1" thickBot="1" x14ac:dyDescent="0.35">
      <c r="A2897" s="1" t="s">
        <v>84</v>
      </c>
      <c r="B2897" s="38"/>
      <c r="C2897" s="38"/>
      <c r="D2897" s="38"/>
      <c r="E2897" s="43"/>
      <c r="F2897" s="34"/>
      <c r="G2897" s="21" t="s">
        <v>14</v>
      </c>
      <c r="H2897" s="54"/>
    </row>
    <row r="2898" spans="1:8" ht="17.149999999999999" customHeight="1" thickBot="1" x14ac:dyDescent="0.35">
      <c r="A2898" s="1"/>
      <c r="B2898" s="38"/>
      <c r="C2898" s="38"/>
      <c r="D2898" s="38"/>
      <c r="E2898" s="43"/>
      <c r="F2898" s="34"/>
      <c r="G2898" s="21" t="s">
        <v>15</v>
      </c>
      <c r="H2898" s="54"/>
    </row>
    <row r="2899" spans="1:8" ht="17.149999999999999" customHeight="1" thickBot="1" x14ac:dyDescent="0.35">
      <c r="A2899" s="1"/>
      <c r="B2899" s="38"/>
      <c r="C2899" s="38"/>
      <c r="D2899" s="38"/>
      <c r="E2899" s="43"/>
      <c r="F2899" s="34"/>
      <c r="G2899" s="21" t="s">
        <v>16</v>
      </c>
      <c r="H2899" s="54"/>
    </row>
    <row r="2900" spans="1:8" ht="17.149999999999999" customHeight="1" thickBot="1" x14ac:dyDescent="0.35">
      <c r="A2900" s="1"/>
      <c r="B2900" s="38"/>
      <c r="C2900" s="38"/>
      <c r="D2900" s="38"/>
      <c r="E2900" s="43"/>
      <c r="F2900" s="34"/>
      <c r="G2900" s="21" t="s">
        <v>85</v>
      </c>
      <c r="H2900" s="54"/>
    </row>
    <row r="2901" spans="1:8" ht="17.149999999999999" customHeight="1" thickBot="1" x14ac:dyDescent="0.35">
      <c r="A2901" s="5"/>
      <c r="B2901" s="38"/>
      <c r="C2901" s="38"/>
      <c r="D2901" s="38"/>
      <c r="E2901" s="43"/>
      <c r="F2901" s="34"/>
      <c r="G2901" t="s">
        <v>57</v>
      </c>
      <c r="H2901" s="54"/>
    </row>
    <row r="2902" spans="1:8" ht="17.149999999999999" customHeight="1" thickBot="1" x14ac:dyDescent="0.35">
      <c r="A2902" s="1"/>
      <c r="B2902" s="39"/>
      <c r="C2902" s="39"/>
      <c r="D2902" s="39"/>
      <c r="E2902" s="44"/>
      <c r="F2902" s="37"/>
      <c r="G2902" s="30" t="s">
        <v>86</v>
      </c>
      <c r="H2902" s="28">
        <f>SUM(H2896:H2901)</f>
        <v>0</v>
      </c>
    </row>
    <row r="2903" spans="1:8" ht="17.149999999999999" customHeight="1" x14ac:dyDescent="0.25">
      <c r="A2903" s="1"/>
      <c r="B2903" s="7" t="s">
        <v>87</v>
      </c>
      <c r="H2903" s="8"/>
    </row>
    <row r="2904" spans="1:8" ht="17.149999999999999" customHeight="1" x14ac:dyDescent="0.25">
      <c r="A2904" s="1"/>
      <c r="B2904" t="s">
        <v>88</v>
      </c>
      <c r="H2904" s="8"/>
    </row>
    <row r="2905" spans="1:8" ht="17.149999999999999" customHeight="1" x14ac:dyDescent="0.35">
      <c r="A2905" s="1"/>
      <c r="B2905" s="24" t="s">
        <v>89</v>
      </c>
      <c r="E2905" s="45" t="str">
        <f>+'Budget Information'!$B$2</f>
        <v>Type your Community's name here</v>
      </c>
      <c r="H2905" s="23"/>
    </row>
    <row r="2906" spans="1:8" ht="17.149999999999999" customHeight="1" x14ac:dyDescent="0.25">
      <c r="A2906" s="1"/>
      <c r="D2906" s="9" t="s">
        <v>90</v>
      </c>
      <c r="E2906" s="46"/>
      <c r="G2906" s="10"/>
      <c r="H2906" s="8"/>
    </row>
    <row r="2907" spans="1:8" ht="17.149999999999999" customHeight="1" x14ac:dyDescent="0.25">
      <c r="A2907" s="18"/>
      <c r="B2907" s="13"/>
      <c r="C2907" s="13"/>
      <c r="D2907" s="13"/>
      <c r="E2907" s="41"/>
      <c r="F2907" s="13"/>
      <c r="G2907" s="13"/>
      <c r="H2907" s="14"/>
    </row>
    <row r="2908" spans="1:8" ht="17.149999999999999" customHeight="1" thickBot="1" x14ac:dyDescent="0.35">
      <c r="A2908" s="5" t="s">
        <v>76</v>
      </c>
      <c r="B2908" s="2" t="s">
        <v>77</v>
      </c>
      <c r="C2908" s="2" t="s">
        <v>78</v>
      </c>
      <c r="D2908" s="21" t="s">
        <v>79</v>
      </c>
      <c r="E2908" s="42"/>
      <c r="F2908" s="2" t="s">
        <v>80</v>
      </c>
      <c r="G2908" s="5" t="s">
        <v>81</v>
      </c>
      <c r="H2908" s="6" t="s">
        <v>82</v>
      </c>
    </row>
    <row r="2909" spans="1:8" ht="17.149999999999999" customHeight="1" thickBot="1" x14ac:dyDescent="0.35">
      <c r="A2909" s="17">
        <v>319</v>
      </c>
      <c r="B2909" s="50"/>
      <c r="C2909" s="50"/>
      <c r="D2909" s="51"/>
      <c r="E2909" s="52"/>
      <c r="F2909" s="50"/>
      <c r="G2909" s="2" t="s">
        <v>83</v>
      </c>
      <c r="H2909" s="53"/>
    </row>
    <row r="2910" spans="1:8" ht="17.149999999999999" customHeight="1" thickBot="1" x14ac:dyDescent="0.35">
      <c r="A2910" s="1" t="s">
        <v>84</v>
      </c>
      <c r="B2910" s="38"/>
      <c r="C2910" s="38"/>
      <c r="D2910" s="38"/>
      <c r="E2910" s="43"/>
      <c r="F2910" s="34"/>
      <c r="G2910" s="21" t="s">
        <v>14</v>
      </c>
      <c r="H2910" s="54"/>
    </row>
    <row r="2911" spans="1:8" ht="17.149999999999999" customHeight="1" thickBot="1" x14ac:dyDescent="0.35">
      <c r="A2911" s="1"/>
      <c r="B2911" s="38"/>
      <c r="C2911" s="38"/>
      <c r="D2911" s="38"/>
      <c r="E2911" s="43"/>
      <c r="F2911" s="34"/>
      <c r="G2911" s="21" t="s">
        <v>15</v>
      </c>
      <c r="H2911" s="54"/>
    </row>
    <row r="2912" spans="1:8" ht="17.149999999999999" customHeight="1" thickBot="1" x14ac:dyDescent="0.35">
      <c r="A2912" s="1"/>
      <c r="B2912" s="38"/>
      <c r="C2912" s="38"/>
      <c r="D2912" s="38"/>
      <c r="E2912" s="43"/>
      <c r="F2912" s="34"/>
      <c r="G2912" s="21" t="s">
        <v>16</v>
      </c>
      <c r="H2912" s="54"/>
    </row>
    <row r="2913" spans="1:8" ht="17.149999999999999" customHeight="1" thickBot="1" x14ac:dyDescent="0.35">
      <c r="A2913" s="1"/>
      <c r="B2913" s="38"/>
      <c r="C2913" s="38"/>
      <c r="D2913" s="38"/>
      <c r="E2913" s="43"/>
      <c r="F2913" s="34"/>
      <c r="G2913" s="21" t="s">
        <v>85</v>
      </c>
      <c r="H2913" s="54"/>
    </row>
    <row r="2914" spans="1:8" ht="17.149999999999999" customHeight="1" thickBot="1" x14ac:dyDescent="0.35">
      <c r="A2914" s="5"/>
      <c r="B2914" s="38"/>
      <c r="C2914" s="38"/>
      <c r="D2914" s="38"/>
      <c r="E2914" s="43"/>
      <c r="F2914" s="34"/>
      <c r="G2914" t="s">
        <v>57</v>
      </c>
      <c r="H2914" s="54"/>
    </row>
    <row r="2915" spans="1:8" ht="17.149999999999999" customHeight="1" thickBot="1" x14ac:dyDescent="0.35">
      <c r="A2915" s="1"/>
      <c r="B2915" s="39"/>
      <c r="C2915" s="39"/>
      <c r="D2915" s="39"/>
      <c r="E2915" s="44"/>
      <c r="F2915" s="37"/>
      <c r="G2915" s="30" t="s">
        <v>86</v>
      </c>
      <c r="H2915" s="28">
        <f>SUM(H2909:H2914)</f>
        <v>0</v>
      </c>
    </row>
    <row r="2916" spans="1:8" ht="17.149999999999999" customHeight="1" x14ac:dyDescent="0.25">
      <c r="A2916" s="1"/>
      <c r="B2916" s="7" t="s">
        <v>87</v>
      </c>
      <c r="H2916" s="8"/>
    </row>
    <row r="2917" spans="1:8" ht="17.149999999999999" customHeight="1" x14ac:dyDescent="0.25">
      <c r="A2917" s="1"/>
      <c r="B2917" t="s">
        <v>88</v>
      </c>
      <c r="H2917" s="8"/>
    </row>
    <row r="2918" spans="1:8" ht="17.149999999999999" customHeight="1" x14ac:dyDescent="0.35">
      <c r="A2918" s="1"/>
      <c r="B2918" s="24" t="s">
        <v>89</v>
      </c>
      <c r="E2918" s="45" t="str">
        <f>+'Budget Information'!$B$2</f>
        <v>Type your Community's name here</v>
      </c>
      <c r="H2918" s="23"/>
    </row>
    <row r="2919" spans="1:8" ht="17.149999999999999" customHeight="1" x14ac:dyDescent="0.25">
      <c r="A2919" s="1"/>
      <c r="D2919" s="9" t="s">
        <v>90</v>
      </c>
      <c r="E2919" s="46"/>
      <c r="G2919" s="10"/>
      <c r="H2919" s="8"/>
    </row>
    <row r="2920" spans="1:8" ht="17.149999999999999" customHeight="1" x14ac:dyDescent="0.25">
      <c r="A2920" s="16"/>
      <c r="B2920" s="13"/>
      <c r="C2920" s="13"/>
      <c r="D2920" s="19"/>
      <c r="E2920" s="48"/>
      <c r="F2920" s="13"/>
      <c r="G2920" s="20"/>
      <c r="H2920" s="15"/>
    </row>
    <row r="2921" spans="1:8" ht="17.149999999999999" customHeight="1" x14ac:dyDescent="0.25">
      <c r="A2921" s="16"/>
      <c r="B2921" s="13"/>
      <c r="C2921" s="13"/>
      <c r="D2921" s="13"/>
      <c r="E2921" s="41"/>
      <c r="F2921" s="13"/>
      <c r="G2921" s="13"/>
      <c r="H2921" s="15"/>
    </row>
    <row r="2922" spans="1:8" ht="17.149999999999999" customHeight="1" thickBot="1" x14ac:dyDescent="0.35">
      <c r="A2922" s="5" t="s">
        <v>76</v>
      </c>
      <c r="B2922" s="2" t="s">
        <v>77</v>
      </c>
      <c r="C2922" s="2" t="s">
        <v>78</v>
      </c>
      <c r="D2922" s="21" t="s">
        <v>79</v>
      </c>
      <c r="E2922" s="42"/>
      <c r="F2922" s="2" t="s">
        <v>80</v>
      </c>
      <c r="G2922" s="5" t="s">
        <v>81</v>
      </c>
      <c r="H2922" s="6" t="s">
        <v>82</v>
      </c>
    </row>
    <row r="2923" spans="1:8" ht="17.149999999999999" customHeight="1" thickBot="1" x14ac:dyDescent="0.35">
      <c r="A2923" s="17">
        <v>320</v>
      </c>
      <c r="B2923" s="50"/>
      <c r="C2923" s="50"/>
      <c r="D2923" s="51"/>
      <c r="E2923" s="52"/>
      <c r="F2923" s="50"/>
      <c r="G2923" s="2" t="s">
        <v>83</v>
      </c>
      <c r="H2923" s="53"/>
    </row>
    <row r="2924" spans="1:8" ht="17.149999999999999" customHeight="1" thickBot="1" x14ac:dyDescent="0.35">
      <c r="A2924" s="1" t="s">
        <v>84</v>
      </c>
      <c r="B2924" s="38"/>
      <c r="C2924" s="38"/>
      <c r="D2924" s="38"/>
      <c r="E2924" s="43"/>
      <c r="F2924" s="34"/>
      <c r="G2924" s="21" t="s">
        <v>14</v>
      </c>
      <c r="H2924" s="54"/>
    </row>
    <row r="2925" spans="1:8" ht="17.149999999999999" customHeight="1" thickBot="1" x14ac:dyDescent="0.35">
      <c r="A2925" s="1"/>
      <c r="B2925" s="38"/>
      <c r="C2925" s="38"/>
      <c r="D2925" s="38"/>
      <c r="E2925" s="43"/>
      <c r="F2925" s="34"/>
      <c r="G2925" s="21" t="s">
        <v>15</v>
      </c>
      <c r="H2925" s="54"/>
    </row>
    <row r="2926" spans="1:8" ht="17.149999999999999" customHeight="1" thickBot="1" x14ac:dyDescent="0.35">
      <c r="A2926" s="1"/>
      <c r="B2926" s="38"/>
      <c r="C2926" s="38"/>
      <c r="D2926" s="38"/>
      <c r="E2926" s="43"/>
      <c r="F2926" s="34"/>
      <c r="G2926" s="21" t="s">
        <v>16</v>
      </c>
      <c r="H2926" s="54"/>
    </row>
    <row r="2927" spans="1:8" ht="17.149999999999999" customHeight="1" thickBot="1" x14ac:dyDescent="0.35">
      <c r="A2927" s="1"/>
      <c r="B2927" s="38"/>
      <c r="C2927" s="38"/>
      <c r="D2927" s="38"/>
      <c r="E2927" s="43"/>
      <c r="F2927" s="34"/>
      <c r="G2927" s="21" t="s">
        <v>85</v>
      </c>
      <c r="H2927" s="54"/>
    </row>
    <row r="2928" spans="1:8" ht="17.149999999999999" customHeight="1" thickBot="1" x14ac:dyDescent="0.35">
      <c r="A2928" s="5"/>
      <c r="B2928" s="38"/>
      <c r="C2928" s="38"/>
      <c r="D2928" s="38"/>
      <c r="E2928" s="43"/>
      <c r="F2928" s="34"/>
      <c r="G2928" t="s">
        <v>57</v>
      </c>
      <c r="H2928" s="54"/>
    </row>
    <row r="2929" spans="1:8" ht="17.149999999999999" customHeight="1" thickBot="1" x14ac:dyDescent="0.35">
      <c r="A2929" s="1"/>
      <c r="B2929" s="39"/>
      <c r="C2929" s="39"/>
      <c r="D2929" s="39"/>
      <c r="E2929" s="44"/>
      <c r="F2929" s="37"/>
      <c r="G2929" s="30" t="s">
        <v>86</v>
      </c>
      <c r="H2929" s="28">
        <f>SUM(H2923:H2928)</f>
        <v>0</v>
      </c>
    </row>
    <row r="2930" spans="1:8" ht="17.149999999999999" customHeight="1" x14ac:dyDescent="0.25">
      <c r="A2930" s="1"/>
      <c r="B2930" s="7" t="s">
        <v>87</v>
      </c>
      <c r="H2930" s="8"/>
    </row>
    <row r="2931" spans="1:8" ht="17.149999999999999" customHeight="1" x14ac:dyDescent="0.25">
      <c r="A2931" s="1"/>
      <c r="B2931" t="s">
        <v>88</v>
      </c>
      <c r="H2931" s="8"/>
    </row>
    <row r="2932" spans="1:8" ht="17.149999999999999" customHeight="1" x14ac:dyDescent="0.35">
      <c r="A2932" s="1"/>
      <c r="B2932" s="24" t="s">
        <v>89</v>
      </c>
      <c r="E2932" s="45" t="str">
        <f>+'Budget Information'!$B$2</f>
        <v>Type your Community's name here</v>
      </c>
      <c r="H2932" s="23"/>
    </row>
    <row r="2933" spans="1:8" ht="17.149999999999999" customHeight="1" x14ac:dyDescent="0.25">
      <c r="A2933" s="1"/>
      <c r="D2933" s="9" t="s">
        <v>90</v>
      </c>
      <c r="E2933" s="46"/>
      <c r="G2933" s="10"/>
      <c r="H2933" s="8"/>
    </row>
    <row r="2934" spans="1:8" ht="17.149999999999999" customHeight="1" x14ac:dyDescent="0.25">
      <c r="A2934" s="16"/>
      <c r="B2934" s="11" t="s">
        <v>91</v>
      </c>
      <c r="C2934" s="11" t="s">
        <v>91</v>
      </c>
      <c r="D2934" s="11" t="s">
        <v>92</v>
      </c>
      <c r="E2934" s="47"/>
      <c r="F2934" s="11" t="s">
        <v>91</v>
      </c>
      <c r="G2934" s="11" t="s">
        <v>93</v>
      </c>
      <c r="H2934" s="12"/>
    </row>
    <row r="2935" spans="1:8" ht="17.149999999999999" customHeight="1" thickBot="1" x14ac:dyDescent="0.35">
      <c r="A2935" s="5" t="s">
        <v>76</v>
      </c>
      <c r="B2935" s="2" t="s">
        <v>77</v>
      </c>
      <c r="C2935" s="2" t="s">
        <v>78</v>
      </c>
      <c r="D2935" s="21" t="s">
        <v>79</v>
      </c>
      <c r="E2935" s="42"/>
      <c r="F2935" s="2" t="s">
        <v>80</v>
      </c>
      <c r="G2935" s="5" t="s">
        <v>81</v>
      </c>
      <c r="H2935" s="6" t="s">
        <v>82</v>
      </c>
    </row>
    <row r="2936" spans="1:8" ht="17.149999999999999" customHeight="1" thickBot="1" x14ac:dyDescent="0.35">
      <c r="A2936" s="17">
        <v>321</v>
      </c>
      <c r="B2936" s="50"/>
      <c r="C2936" s="50"/>
      <c r="D2936" s="51"/>
      <c r="E2936" s="52"/>
      <c r="F2936" s="50"/>
      <c r="G2936" s="2" t="s">
        <v>83</v>
      </c>
      <c r="H2936" s="53"/>
    </row>
    <row r="2937" spans="1:8" ht="17.149999999999999" customHeight="1" thickBot="1" x14ac:dyDescent="0.35">
      <c r="A2937" s="1" t="s">
        <v>84</v>
      </c>
      <c r="B2937" s="38"/>
      <c r="C2937" s="38"/>
      <c r="D2937" s="38"/>
      <c r="E2937" s="43"/>
      <c r="F2937" s="34"/>
      <c r="G2937" s="21" t="s">
        <v>14</v>
      </c>
      <c r="H2937" s="54"/>
    </row>
    <row r="2938" spans="1:8" ht="17.149999999999999" customHeight="1" thickBot="1" x14ac:dyDescent="0.35">
      <c r="A2938" s="1"/>
      <c r="B2938" s="38"/>
      <c r="C2938" s="38"/>
      <c r="D2938" s="38"/>
      <c r="E2938" s="43"/>
      <c r="F2938" s="34"/>
      <c r="G2938" s="21" t="s">
        <v>15</v>
      </c>
      <c r="H2938" s="54"/>
    </row>
    <row r="2939" spans="1:8" ht="17.149999999999999" customHeight="1" thickBot="1" x14ac:dyDescent="0.35">
      <c r="A2939" s="1"/>
      <c r="B2939" s="38"/>
      <c r="C2939" s="38"/>
      <c r="D2939" s="38"/>
      <c r="E2939" s="43"/>
      <c r="F2939" s="34"/>
      <c r="G2939" s="21" t="s">
        <v>16</v>
      </c>
      <c r="H2939" s="54"/>
    </row>
    <row r="2940" spans="1:8" ht="17.149999999999999" customHeight="1" thickBot="1" x14ac:dyDescent="0.35">
      <c r="A2940" s="1"/>
      <c r="B2940" s="38"/>
      <c r="C2940" s="38"/>
      <c r="D2940" s="38"/>
      <c r="E2940" s="43"/>
      <c r="F2940" s="34"/>
      <c r="G2940" s="21" t="s">
        <v>85</v>
      </c>
      <c r="H2940" s="54"/>
    </row>
    <row r="2941" spans="1:8" ht="17.149999999999999" customHeight="1" thickBot="1" x14ac:dyDescent="0.35">
      <c r="A2941" s="5"/>
      <c r="B2941" s="38"/>
      <c r="C2941" s="38"/>
      <c r="D2941" s="38"/>
      <c r="E2941" s="43"/>
      <c r="F2941" s="34"/>
      <c r="G2941" t="s">
        <v>57</v>
      </c>
      <c r="H2941" s="54"/>
    </row>
    <row r="2942" spans="1:8" ht="17.149999999999999" customHeight="1" thickBot="1" x14ac:dyDescent="0.35">
      <c r="A2942" s="1"/>
      <c r="B2942" s="39"/>
      <c r="C2942" s="39"/>
      <c r="D2942" s="39"/>
      <c r="E2942" s="44"/>
      <c r="F2942" s="37"/>
      <c r="G2942" s="30" t="s">
        <v>86</v>
      </c>
      <c r="H2942" s="28">
        <f>SUM(H2936:H2941)</f>
        <v>0</v>
      </c>
    </row>
    <row r="2943" spans="1:8" ht="17.149999999999999" customHeight="1" x14ac:dyDescent="0.25">
      <c r="A2943" s="1"/>
      <c r="B2943" s="7" t="s">
        <v>87</v>
      </c>
      <c r="H2943" s="8"/>
    </row>
    <row r="2944" spans="1:8" ht="17.149999999999999" customHeight="1" x14ac:dyDescent="0.25">
      <c r="A2944" s="1"/>
      <c r="B2944" t="s">
        <v>88</v>
      </c>
      <c r="H2944" s="8"/>
    </row>
    <row r="2945" spans="1:8" ht="17.149999999999999" customHeight="1" x14ac:dyDescent="0.35">
      <c r="A2945" s="1"/>
      <c r="B2945" s="24" t="s">
        <v>89</v>
      </c>
      <c r="E2945" s="45" t="str">
        <f>+'Budget Information'!$B$2</f>
        <v>Type your Community's name here</v>
      </c>
      <c r="H2945" s="23"/>
    </row>
    <row r="2946" spans="1:8" ht="17.149999999999999" customHeight="1" x14ac:dyDescent="0.25">
      <c r="A2946" s="1"/>
      <c r="D2946" s="9" t="s">
        <v>90</v>
      </c>
      <c r="E2946" s="46"/>
      <c r="G2946" s="10"/>
      <c r="H2946" s="8"/>
    </row>
    <row r="2947" spans="1:8" ht="17.149999999999999" customHeight="1" x14ac:dyDescent="0.25">
      <c r="A2947" s="16"/>
      <c r="B2947" s="13"/>
      <c r="C2947" s="13"/>
      <c r="D2947" s="13"/>
      <c r="E2947" s="41"/>
      <c r="F2947" s="13"/>
      <c r="G2947" s="13"/>
      <c r="H2947" s="14"/>
    </row>
    <row r="2948" spans="1:8" ht="17.149999999999999" customHeight="1" thickBot="1" x14ac:dyDescent="0.35">
      <c r="A2948" s="5" t="s">
        <v>76</v>
      </c>
      <c r="B2948" s="2" t="s">
        <v>77</v>
      </c>
      <c r="C2948" s="2" t="s">
        <v>78</v>
      </c>
      <c r="D2948" s="21" t="s">
        <v>79</v>
      </c>
      <c r="E2948" s="42"/>
      <c r="F2948" s="2" t="s">
        <v>80</v>
      </c>
      <c r="G2948" s="5" t="s">
        <v>81</v>
      </c>
      <c r="H2948" s="6" t="s">
        <v>82</v>
      </c>
    </row>
    <row r="2949" spans="1:8" ht="17.149999999999999" customHeight="1" thickBot="1" x14ac:dyDescent="0.35">
      <c r="A2949" s="17">
        <v>322</v>
      </c>
      <c r="B2949" s="50"/>
      <c r="C2949" s="50"/>
      <c r="D2949" s="51"/>
      <c r="E2949" s="52"/>
      <c r="F2949" s="50"/>
      <c r="G2949" s="2" t="s">
        <v>83</v>
      </c>
      <c r="H2949" s="53"/>
    </row>
    <row r="2950" spans="1:8" ht="17.149999999999999" customHeight="1" thickBot="1" x14ac:dyDescent="0.35">
      <c r="A2950" s="1" t="s">
        <v>84</v>
      </c>
      <c r="B2950" s="38"/>
      <c r="C2950" s="38"/>
      <c r="D2950" s="38"/>
      <c r="E2950" s="43"/>
      <c r="F2950" s="34"/>
      <c r="G2950" s="21" t="s">
        <v>14</v>
      </c>
      <c r="H2950" s="54"/>
    </row>
    <row r="2951" spans="1:8" ht="17.149999999999999" customHeight="1" thickBot="1" x14ac:dyDescent="0.35">
      <c r="A2951" s="1"/>
      <c r="B2951" s="38"/>
      <c r="C2951" s="38"/>
      <c r="D2951" s="38"/>
      <c r="E2951" s="43"/>
      <c r="F2951" s="34"/>
      <c r="G2951" s="21" t="s">
        <v>15</v>
      </c>
      <c r="H2951" s="54"/>
    </row>
    <row r="2952" spans="1:8" ht="17.149999999999999" customHeight="1" thickBot="1" x14ac:dyDescent="0.35">
      <c r="A2952" s="1"/>
      <c r="B2952" s="38"/>
      <c r="C2952" s="38"/>
      <c r="D2952" s="38"/>
      <c r="E2952" s="43"/>
      <c r="F2952" s="34"/>
      <c r="G2952" s="21" t="s">
        <v>16</v>
      </c>
      <c r="H2952" s="54"/>
    </row>
    <row r="2953" spans="1:8" ht="17.149999999999999" customHeight="1" thickBot="1" x14ac:dyDescent="0.35">
      <c r="A2953" s="1"/>
      <c r="B2953" s="38"/>
      <c r="C2953" s="38"/>
      <c r="D2953" s="38"/>
      <c r="E2953" s="43"/>
      <c r="F2953" s="34"/>
      <c r="G2953" s="21" t="s">
        <v>85</v>
      </c>
      <c r="H2953" s="54"/>
    </row>
    <row r="2954" spans="1:8" ht="17.149999999999999" customHeight="1" thickBot="1" x14ac:dyDescent="0.35">
      <c r="A2954" s="5"/>
      <c r="B2954" s="38"/>
      <c r="C2954" s="38"/>
      <c r="D2954" s="38"/>
      <c r="E2954" s="43"/>
      <c r="F2954" s="34"/>
      <c r="G2954" t="s">
        <v>57</v>
      </c>
      <c r="H2954" s="54"/>
    </row>
    <row r="2955" spans="1:8" ht="17.149999999999999" customHeight="1" thickBot="1" x14ac:dyDescent="0.35">
      <c r="A2955" s="1"/>
      <c r="B2955" s="39"/>
      <c r="C2955" s="39"/>
      <c r="D2955" s="39"/>
      <c r="E2955" s="44"/>
      <c r="F2955" s="37"/>
      <c r="G2955" s="30" t="s">
        <v>86</v>
      </c>
      <c r="H2955" s="28">
        <f>SUM(H2949:H2954)</f>
        <v>0</v>
      </c>
    </row>
    <row r="2956" spans="1:8" ht="17.149999999999999" customHeight="1" x14ac:dyDescent="0.25">
      <c r="A2956" s="1"/>
      <c r="B2956" s="7" t="s">
        <v>87</v>
      </c>
      <c r="H2956" s="8"/>
    </row>
    <row r="2957" spans="1:8" ht="17.149999999999999" customHeight="1" x14ac:dyDescent="0.25">
      <c r="A2957" s="1"/>
      <c r="B2957" t="s">
        <v>88</v>
      </c>
      <c r="H2957" s="8"/>
    </row>
    <row r="2958" spans="1:8" ht="17.149999999999999" customHeight="1" x14ac:dyDescent="0.35">
      <c r="A2958" s="1"/>
      <c r="B2958" s="24" t="s">
        <v>89</v>
      </c>
      <c r="E2958" s="45" t="str">
        <f>+'Budget Information'!$B$2</f>
        <v>Type your Community's name here</v>
      </c>
      <c r="H2958" s="23"/>
    </row>
    <row r="2959" spans="1:8" ht="17.149999999999999" customHeight="1" x14ac:dyDescent="0.25">
      <c r="A2959" s="1"/>
      <c r="D2959" s="9" t="s">
        <v>90</v>
      </c>
      <c r="E2959" s="46"/>
      <c r="G2959" s="10"/>
      <c r="H2959" s="8"/>
    </row>
    <row r="2960" spans="1:8" ht="17.149999999999999" customHeight="1" x14ac:dyDescent="0.25">
      <c r="A2960" s="16"/>
      <c r="B2960" s="13"/>
      <c r="C2960" s="13"/>
      <c r="D2960" s="19"/>
      <c r="E2960" s="48"/>
      <c r="F2960" s="13"/>
      <c r="G2960" s="20"/>
      <c r="H2960" s="15"/>
    </row>
    <row r="2961" spans="1:8" ht="17.149999999999999" customHeight="1" x14ac:dyDescent="0.25">
      <c r="A2961" s="18"/>
      <c r="B2961" s="13"/>
      <c r="C2961" s="13"/>
      <c r="D2961" s="13"/>
      <c r="E2961" s="41"/>
      <c r="F2961" s="13"/>
      <c r="G2961" s="13"/>
      <c r="H2961" s="15"/>
    </row>
    <row r="2962" spans="1:8" ht="17.149999999999999" customHeight="1" thickBot="1" x14ac:dyDescent="0.35">
      <c r="A2962" s="5" t="s">
        <v>76</v>
      </c>
      <c r="B2962" s="2" t="s">
        <v>77</v>
      </c>
      <c r="C2962" s="2" t="s">
        <v>78</v>
      </c>
      <c r="D2962" s="21" t="s">
        <v>79</v>
      </c>
      <c r="E2962" s="42"/>
      <c r="F2962" s="2" t="s">
        <v>80</v>
      </c>
      <c r="G2962" s="5" t="s">
        <v>81</v>
      </c>
      <c r="H2962" s="6" t="s">
        <v>82</v>
      </c>
    </row>
    <row r="2963" spans="1:8" ht="17.149999999999999" customHeight="1" thickBot="1" x14ac:dyDescent="0.35">
      <c r="A2963" s="17">
        <v>323</v>
      </c>
      <c r="B2963" s="50"/>
      <c r="C2963" s="50"/>
      <c r="D2963" s="51"/>
      <c r="E2963" s="52"/>
      <c r="F2963" s="50"/>
      <c r="G2963" s="2" t="s">
        <v>83</v>
      </c>
      <c r="H2963" s="53"/>
    </row>
    <row r="2964" spans="1:8" ht="17.149999999999999" customHeight="1" thickBot="1" x14ac:dyDescent="0.35">
      <c r="A2964" s="1" t="s">
        <v>84</v>
      </c>
      <c r="B2964" s="38"/>
      <c r="C2964" s="38"/>
      <c r="D2964" s="38"/>
      <c r="E2964" s="43"/>
      <c r="F2964" s="34"/>
      <c r="G2964" s="21" t="s">
        <v>14</v>
      </c>
      <c r="H2964" s="54"/>
    </row>
    <row r="2965" spans="1:8" ht="17.149999999999999" customHeight="1" thickBot="1" x14ac:dyDescent="0.35">
      <c r="A2965" s="1"/>
      <c r="B2965" s="38"/>
      <c r="C2965" s="38"/>
      <c r="D2965" s="38"/>
      <c r="E2965" s="43"/>
      <c r="F2965" s="34"/>
      <c r="G2965" s="21" t="s">
        <v>15</v>
      </c>
      <c r="H2965" s="54"/>
    </row>
    <row r="2966" spans="1:8" ht="17.149999999999999" customHeight="1" thickBot="1" x14ac:dyDescent="0.35">
      <c r="A2966" s="1"/>
      <c r="B2966" s="38"/>
      <c r="C2966" s="38"/>
      <c r="D2966" s="38"/>
      <c r="E2966" s="43"/>
      <c r="F2966" s="34"/>
      <c r="G2966" s="21" t="s">
        <v>16</v>
      </c>
      <c r="H2966" s="54"/>
    </row>
    <row r="2967" spans="1:8" ht="17.149999999999999" customHeight="1" thickBot="1" x14ac:dyDescent="0.35">
      <c r="A2967" s="1"/>
      <c r="B2967" s="38"/>
      <c r="C2967" s="38"/>
      <c r="D2967" s="38"/>
      <c r="E2967" s="43"/>
      <c r="F2967" s="34"/>
      <c r="G2967" s="21" t="s">
        <v>85</v>
      </c>
      <c r="H2967" s="54"/>
    </row>
    <row r="2968" spans="1:8" ht="17.149999999999999" customHeight="1" thickBot="1" x14ac:dyDescent="0.35">
      <c r="A2968" s="5"/>
      <c r="B2968" s="38"/>
      <c r="C2968" s="38"/>
      <c r="D2968" s="38"/>
      <c r="E2968" s="43"/>
      <c r="F2968" s="34"/>
      <c r="G2968" t="s">
        <v>57</v>
      </c>
      <c r="H2968" s="54"/>
    </row>
    <row r="2969" spans="1:8" ht="17.149999999999999" customHeight="1" thickBot="1" x14ac:dyDescent="0.35">
      <c r="A2969" s="1"/>
      <c r="B2969" s="39"/>
      <c r="C2969" s="39"/>
      <c r="D2969" s="39"/>
      <c r="E2969" s="44"/>
      <c r="F2969" s="37"/>
      <c r="G2969" s="30" t="s">
        <v>86</v>
      </c>
      <c r="H2969" s="28">
        <f>SUM(H2963:H2968)</f>
        <v>0</v>
      </c>
    </row>
    <row r="2970" spans="1:8" ht="17.149999999999999" customHeight="1" x14ac:dyDescent="0.25">
      <c r="A2970" s="1"/>
      <c r="B2970" s="7" t="s">
        <v>87</v>
      </c>
      <c r="H2970" s="8"/>
    </row>
    <row r="2971" spans="1:8" ht="17.149999999999999" customHeight="1" x14ac:dyDescent="0.25">
      <c r="A2971" s="1"/>
      <c r="B2971" t="s">
        <v>88</v>
      </c>
      <c r="H2971" s="8"/>
    </row>
    <row r="2972" spans="1:8" ht="17.149999999999999" customHeight="1" x14ac:dyDescent="0.35">
      <c r="A2972" s="1"/>
      <c r="B2972" s="24" t="s">
        <v>89</v>
      </c>
      <c r="E2972" s="45" t="str">
        <f>+'Budget Information'!$B$2</f>
        <v>Type your Community's name here</v>
      </c>
      <c r="H2972" s="23"/>
    </row>
    <row r="2973" spans="1:8" ht="17.149999999999999" customHeight="1" x14ac:dyDescent="0.25">
      <c r="A2973" s="1"/>
      <c r="D2973" s="9" t="s">
        <v>90</v>
      </c>
      <c r="E2973" s="46"/>
      <c r="G2973" s="10"/>
      <c r="H2973" s="8"/>
    </row>
    <row r="2974" spans="1:8" ht="17.149999999999999" customHeight="1" x14ac:dyDescent="0.25">
      <c r="A2974" s="16"/>
      <c r="B2974" s="11" t="s">
        <v>91</v>
      </c>
      <c r="C2974" s="11" t="s">
        <v>91</v>
      </c>
      <c r="D2974" s="11" t="s">
        <v>92</v>
      </c>
      <c r="E2974" s="47"/>
      <c r="F2974" s="11" t="s">
        <v>91</v>
      </c>
      <c r="G2974" s="11" t="s">
        <v>93</v>
      </c>
      <c r="H2974" s="12"/>
    </row>
    <row r="2975" spans="1:8" ht="17.149999999999999" customHeight="1" thickBot="1" x14ac:dyDescent="0.35">
      <c r="A2975" s="5" t="s">
        <v>76</v>
      </c>
      <c r="B2975" s="2" t="s">
        <v>77</v>
      </c>
      <c r="C2975" s="2" t="s">
        <v>78</v>
      </c>
      <c r="D2975" s="21" t="s">
        <v>79</v>
      </c>
      <c r="E2975" s="42"/>
      <c r="F2975" s="2" t="s">
        <v>80</v>
      </c>
      <c r="G2975" s="5" t="s">
        <v>81</v>
      </c>
      <c r="H2975" s="6" t="s">
        <v>82</v>
      </c>
    </row>
    <row r="2976" spans="1:8" ht="17.149999999999999" customHeight="1" thickBot="1" x14ac:dyDescent="0.35">
      <c r="A2976" s="17">
        <v>324</v>
      </c>
      <c r="B2976" s="50"/>
      <c r="C2976" s="50"/>
      <c r="D2976" s="51"/>
      <c r="E2976" s="52"/>
      <c r="F2976" s="50"/>
      <c r="G2976" s="2" t="s">
        <v>83</v>
      </c>
      <c r="H2976" s="53"/>
    </row>
    <row r="2977" spans="1:8" ht="17.149999999999999" customHeight="1" thickBot="1" x14ac:dyDescent="0.35">
      <c r="A2977" s="1" t="s">
        <v>84</v>
      </c>
      <c r="B2977" s="38"/>
      <c r="C2977" s="38"/>
      <c r="D2977" s="38"/>
      <c r="E2977" s="43"/>
      <c r="F2977" s="34"/>
      <c r="G2977" s="21" t="s">
        <v>14</v>
      </c>
      <c r="H2977" s="54"/>
    </row>
    <row r="2978" spans="1:8" ht="17.149999999999999" customHeight="1" thickBot="1" x14ac:dyDescent="0.35">
      <c r="A2978" s="1"/>
      <c r="B2978" s="38"/>
      <c r="C2978" s="38"/>
      <c r="D2978" s="38"/>
      <c r="E2978" s="43"/>
      <c r="F2978" s="34"/>
      <c r="G2978" s="21" t="s">
        <v>15</v>
      </c>
      <c r="H2978" s="54"/>
    </row>
    <row r="2979" spans="1:8" ht="17.149999999999999" customHeight="1" thickBot="1" x14ac:dyDescent="0.35">
      <c r="A2979" s="1"/>
      <c r="B2979" s="38"/>
      <c r="C2979" s="38"/>
      <c r="D2979" s="38"/>
      <c r="E2979" s="43"/>
      <c r="F2979" s="34"/>
      <c r="G2979" s="21" t="s">
        <v>16</v>
      </c>
      <c r="H2979" s="54"/>
    </row>
    <row r="2980" spans="1:8" ht="17.149999999999999" customHeight="1" thickBot="1" x14ac:dyDescent="0.35">
      <c r="A2980" s="1"/>
      <c r="B2980" s="38"/>
      <c r="C2980" s="38"/>
      <c r="D2980" s="38"/>
      <c r="E2980" s="43"/>
      <c r="F2980" s="34"/>
      <c r="G2980" s="21" t="s">
        <v>85</v>
      </c>
      <c r="H2980" s="54"/>
    </row>
    <row r="2981" spans="1:8" ht="17.149999999999999" customHeight="1" thickBot="1" x14ac:dyDescent="0.35">
      <c r="A2981" s="5"/>
      <c r="B2981" s="38"/>
      <c r="C2981" s="38"/>
      <c r="D2981" s="38"/>
      <c r="E2981" s="43"/>
      <c r="F2981" s="34"/>
      <c r="G2981" t="s">
        <v>57</v>
      </c>
      <c r="H2981" s="54"/>
    </row>
    <row r="2982" spans="1:8" ht="17.149999999999999" customHeight="1" thickBot="1" x14ac:dyDescent="0.35">
      <c r="A2982" s="1"/>
      <c r="B2982" s="39"/>
      <c r="C2982" s="39"/>
      <c r="D2982" s="39"/>
      <c r="E2982" s="44"/>
      <c r="F2982" s="37"/>
      <c r="G2982" s="30" t="s">
        <v>86</v>
      </c>
      <c r="H2982" s="28">
        <f>SUM(H2976:H2981)</f>
        <v>0</v>
      </c>
    </row>
    <row r="2983" spans="1:8" ht="17.149999999999999" customHeight="1" x14ac:dyDescent="0.25">
      <c r="A2983" s="1"/>
      <c r="B2983" s="7" t="s">
        <v>87</v>
      </c>
      <c r="H2983" s="8"/>
    </row>
    <row r="2984" spans="1:8" ht="17.149999999999999" customHeight="1" x14ac:dyDescent="0.25">
      <c r="A2984" s="1"/>
      <c r="B2984" t="s">
        <v>88</v>
      </c>
      <c r="H2984" s="8"/>
    </row>
    <row r="2985" spans="1:8" ht="17.149999999999999" customHeight="1" x14ac:dyDescent="0.35">
      <c r="A2985" s="1"/>
      <c r="B2985" s="24" t="s">
        <v>89</v>
      </c>
      <c r="E2985" s="45" t="str">
        <f>+'Budget Information'!$B$2</f>
        <v>Type your Community's name here</v>
      </c>
      <c r="H2985" s="23"/>
    </row>
    <row r="2986" spans="1:8" ht="17.149999999999999" customHeight="1" x14ac:dyDescent="0.25">
      <c r="A2986" s="1"/>
      <c r="D2986" s="9" t="s">
        <v>90</v>
      </c>
      <c r="E2986" s="46"/>
      <c r="G2986" s="10"/>
      <c r="H2986" s="8"/>
    </row>
    <row r="2987" spans="1:8" ht="17.149999999999999" customHeight="1" x14ac:dyDescent="0.25">
      <c r="A2987" s="16"/>
      <c r="B2987" s="13"/>
      <c r="C2987" s="13"/>
      <c r="D2987" s="13"/>
      <c r="E2987" s="41"/>
      <c r="F2987" s="13"/>
      <c r="G2987" s="13"/>
      <c r="H2987" s="14"/>
    </row>
    <row r="2988" spans="1:8" ht="17.149999999999999" customHeight="1" thickBot="1" x14ac:dyDescent="0.35">
      <c r="A2988" s="5" t="s">
        <v>76</v>
      </c>
      <c r="B2988" s="2" t="s">
        <v>77</v>
      </c>
      <c r="C2988" s="2" t="s">
        <v>78</v>
      </c>
      <c r="D2988" s="21" t="s">
        <v>79</v>
      </c>
      <c r="E2988" s="42"/>
      <c r="F2988" s="2" t="s">
        <v>80</v>
      </c>
      <c r="G2988" s="5" t="s">
        <v>81</v>
      </c>
      <c r="H2988" s="6" t="s">
        <v>82</v>
      </c>
    </row>
    <row r="2989" spans="1:8" ht="17.149999999999999" customHeight="1" thickBot="1" x14ac:dyDescent="0.35">
      <c r="A2989" s="17">
        <v>325</v>
      </c>
      <c r="B2989" s="50"/>
      <c r="C2989" s="50"/>
      <c r="D2989" s="51"/>
      <c r="E2989" s="52"/>
      <c r="F2989" s="50"/>
      <c r="G2989" s="2" t="s">
        <v>83</v>
      </c>
      <c r="H2989" s="53"/>
    </row>
    <row r="2990" spans="1:8" ht="17.149999999999999" customHeight="1" thickBot="1" x14ac:dyDescent="0.35">
      <c r="A2990" s="1" t="s">
        <v>84</v>
      </c>
      <c r="B2990" s="38"/>
      <c r="C2990" s="38"/>
      <c r="D2990" s="38"/>
      <c r="E2990" s="43"/>
      <c r="F2990" s="34"/>
      <c r="G2990" s="21" t="s">
        <v>14</v>
      </c>
      <c r="H2990" s="54"/>
    </row>
    <row r="2991" spans="1:8" ht="17.149999999999999" customHeight="1" thickBot="1" x14ac:dyDescent="0.35">
      <c r="A2991" s="1"/>
      <c r="B2991" s="38"/>
      <c r="C2991" s="38"/>
      <c r="D2991" s="38"/>
      <c r="E2991" s="43"/>
      <c r="F2991" s="34"/>
      <c r="G2991" s="21" t="s">
        <v>15</v>
      </c>
      <c r="H2991" s="54"/>
    </row>
    <row r="2992" spans="1:8" ht="17.149999999999999" customHeight="1" thickBot="1" x14ac:dyDescent="0.35">
      <c r="A2992" s="1"/>
      <c r="B2992" s="38"/>
      <c r="C2992" s="38"/>
      <c r="D2992" s="38"/>
      <c r="E2992" s="43"/>
      <c r="F2992" s="34"/>
      <c r="G2992" s="21" t="s">
        <v>16</v>
      </c>
      <c r="H2992" s="54"/>
    </row>
    <row r="2993" spans="1:8" ht="17.149999999999999" customHeight="1" thickBot="1" x14ac:dyDescent="0.35">
      <c r="A2993" s="1"/>
      <c r="B2993" s="38"/>
      <c r="C2993" s="38"/>
      <c r="D2993" s="38"/>
      <c r="E2993" s="43"/>
      <c r="F2993" s="34"/>
      <c r="G2993" s="21" t="s">
        <v>85</v>
      </c>
      <c r="H2993" s="54"/>
    </row>
    <row r="2994" spans="1:8" ht="17.149999999999999" customHeight="1" thickBot="1" x14ac:dyDescent="0.35">
      <c r="A2994" s="5"/>
      <c r="B2994" s="38"/>
      <c r="C2994" s="38"/>
      <c r="D2994" s="38"/>
      <c r="E2994" s="43"/>
      <c r="F2994" s="34"/>
      <c r="G2994" t="s">
        <v>57</v>
      </c>
      <c r="H2994" s="54"/>
    </row>
    <row r="2995" spans="1:8" ht="17.149999999999999" customHeight="1" thickBot="1" x14ac:dyDescent="0.35">
      <c r="A2995" s="1"/>
      <c r="B2995" s="39"/>
      <c r="C2995" s="39"/>
      <c r="D2995" s="39"/>
      <c r="E2995" s="44"/>
      <c r="F2995" s="37"/>
      <c r="G2995" s="30" t="s">
        <v>86</v>
      </c>
      <c r="H2995" s="28">
        <f>SUM(H2989:H2994)</f>
        <v>0</v>
      </c>
    </row>
    <row r="2996" spans="1:8" ht="17.149999999999999" customHeight="1" x14ac:dyDescent="0.25">
      <c r="A2996" s="1"/>
      <c r="B2996" s="7" t="s">
        <v>87</v>
      </c>
      <c r="H2996" s="8"/>
    </row>
    <row r="2997" spans="1:8" ht="17.149999999999999" customHeight="1" x14ac:dyDescent="0.25">
      <c r="A2997" s="1"/>
      <c r="B2997" t="s">
        <v>88</v>
      </c>
      <c r="H2997" s="8"/>
    </row>
    <row r="2998" spans="1:8" ht="17.149999999999999" customHeight="1" x14ac:dyDescent="0.35">
      <c r="A2998" s="1"/>
      <c r="B2998" s="24" t="s">
        <v>89</v>
      </c>
      <c r="E2998" s="45" t="str">
        <f>+'Budget Information'!$B$2</f>
        <v>Type your Community's name here</v>
      </c>
      <c r="H2998" s="23"/>
    </row>
    <row r="2999" spans="1:8" ht="17.149999999999999" customHeight="1" x14ac:dyDescent="0.25">
      <c r="A2999" s="1"/>
      <c r="D2999" s="9" t="s">
        <v>90</v>
      </c>
      <c r="E2999" s="46"/>
      <c r="G2999" s="10"/>
      <c r="H2999" s="8"/>
    </row>
    <row r="3000" spans="1:8" ht="17.149999999999999" customHeight="1" x14ac:dyDescent="0.25">
      <c r="A3000" s="16"/>
      <c r="B3000" s="13"/>
      <c r="C3000" s="13"/>
      <c r="D3000" s="19"/>
      <c r="E3000" s="48"/>
      <c r="F3000" s="13"/>
      <c r="G3000" s="20"/>
      <c r="H3000" s="15"/>
    </row>
    <row r="3001" spans="1:8" ht="17.149999999999999" customHeight="1" x14ac:dyDescent="0.25">
      <c r="A3001" s="18" t="s">
        <v>94</v>
      </c>
      <c r="B3001" s="13"/>
      <c r="C3001" s="13"/>
      <c r="D3001" s="13"/>
      <c r="E3001" s="41"/>
      <c r="F3001" s="13"/>
      <c r="G3001" s="13"/>
      <c r="H3001" s="15"/>
    </row>
    <row r="3002" spans="1:8" ht="17.149999999999999" customHeight="1" thickBot="1" x14ac:dyDescent="0.35">
      <c r="A3002" s="5" t="s">
        <v>76</v>
      </c>
      <c r="B3002" s="2" t="s">
        <v>77</v>
      </c>
      <c r="C3002" s="2" t="s">
        <v>78</v>
      </c>
      <c r="D3002" s="21" t="s">
        <v>79</v>
      </c>
      <c r="E3002" s="42"/>
      <c r="F3002" s="2" t="s">
        <v>80</v>
      </c>
      <c r="G3002" s="5" t="s">
        <v>81</v>
      </c>
      <c r="H3002" s="6" t="s">
        <v>82</v>
      </c>
    </row>
    <row r="3003" spans="1:8" ht="17.149999999999999" customHeight="1" thickBot="1" x14ac:dyDescent="0.35">
      <c r="A3003" s="17">
        <v>326</v>
      </c>
      <c r="B3003" s="50"/>
      <c r="C3003" s="50"/>
      <c r="D3003" s="51"/>
      <c r="E3003" s="52"/>
      <c r="F3003" s="50"/>
      <c r="G3003" s="2" t="s">
        <v>83</v>
      </c>
      <c r="H3003" s="53"/>
    </row>
    <row r="3004" spans="1:8" ht="17.149999999999999" customHeight="1" thickBot="1" x14ac:dyDescent="0.35">
      <c r="A3004" s="1" t="s">
        <v>84</v>
      </c>
      <c r="B3004" s="38"/>
      <c r="C3004" s="38"/>
      <c r="D3004" s="38"/>
      <c r="E3004" s="43"/>
      <c r="F3004" s="34"/>
      <c r="G3004" s="21" t="s">
        <v>14</v>
      </c>
      <c r="H3004" s="54"/>
    </row>
    <row r="3005" spans="1:8" ht="17.149999999999999" customHeight="1" thickBot="1" x14ac:dyDescent="0.35">
      <c r="A3005" s="1"/>
      <c r="B3005" s="38"/>
      <c r="C3005" s="38"/>
      <c r="D3005" s="38"/>
      <c r="E3005" s="43"/>
      <c r="F3005" s="34"/>
      <c r="G3005" s="21" t="s">
        <v>15</v>
      </c>
      <c r="H3005" s="54"/>
    </row>
    <row r="3006" spans="1:8" ht="17.149999999999999" customHeight="1" thickBot="1" x14ac:dyDescent="0.35">
      <c r="A3006" s="1"/>
      <c r="B3006" s="38"/>
      <c r="C3006" s="38"/>
      <c r="D3006" s="38"/>
      <c r="E3006" s="43"/>
      <c r="F3006" s="34"/>
      <c r="G3006" s="21" t="s">
        <v>16</v>
      </c>
      <c r="H3006" s="54"/>
    </row>
    <row r="3007" spans="1:8" ht="17.149999999999999" customHeight="1" thickBot="1" x14ac:dyDescent="0.35">
      <c r="A3007" s="1"/>
      <c r="B3007" s="38"/>
      <c r="C3007" s="38"/>
      <c r="D3007" s="38"/>
      <c r="E3007" s="43"/>
      <c r="F3007" s="34"/>
      <c r="G3007" s="21" t="s">
        <v>85</v>
      </c>
      <c r="H3007" s="54"/>
    </row>
    <row r="3008" spans="1:8" ht="17.149999999999999" customHeight="1" thickBot="1" x14ac:dyDescent="0.35">
      <c r="A3008" s="5"/>
      <c r="B3008" s="38"/>
      <c r="C3008" s="38"/>
      <c r="D3008" s="38"/>
      <c r="E3008" s="43"/>
      <c r="F3008" s="34"/>
      <c r="G3008" t="s">
        <v>57</v>
      </c>
      <c r="H3008" s="54"/>
    </row>
    <row r="3009" spans="1:8" ht="17.149999999999999" customHeight="1" thickBot="1" x14ac:dyDescent="0.35">
      <c r="A3009" s="1"/>
      <c r="B3009" s="39"/>
      <c r="C3009" s="39"/>
      <c r="D3009" s="39"/>
      <c r="E3009" s="44"/>
      <c r="F3009" s="37"/>
      <c r="G3009" s="30" t="s">
        <v>86</v>
      </c>
      <c r="H3009" s="28">
        <f>SUM(H3003:H3008)</f>
        <v>0</v>
      </c>
    </row>
    <row r="3010" spans="1:8" ht="17.149999999999999" customHeight="1" x14ac:dyDescent="0.25">
      <c r="A3010" s="1"/>
      <c r="B3010" s="7" t="s">
        <v>87</v>
      </c>
      <c r="H3010" s="8"/>
    </row>
    <row r="3011" spans="1:8" ht="17.149999999999999" customHeight="1" x14ac:dyDescent="0.25">
      <c r="A3011" s="1"/>
      <c r="B3011" t="s">
        <v>88</v>
      </c>
      <c r="H3011" s="8"/>
    </row>
    <row r="3012" spans="1:8" ht="17.149999999999999" customHeight="1" x14ac:dyDescent="0.35">
      <c r="A3012" s="1"/>
      <c r="B3012" s="24" t="s">
        <v>89</v>
      </c>
      <c r="E3012" s="45" t="str">
        <f>+'Budget Information'!$B$2</f>
        <v>Type your Community's name here</v>
      </c>
      <c r="H3012" s="23"/>
    </row>
    <row r="3013" spans="1:8" ht="17.149999999999999" customHeight="1" x14ac:dyDescent="0.25">
      <c r="A3013" s="1"/>
      <c r="D3013" s="9" t="s">
        <v>90</v>
      </c>
      <c r="E3013" s="46"/>
      <c r="G3013" s="10"/>
      <c r="H3013" s="8"/>
    </row>
    <row r="3014" spans="1:8" ht="17.149999999999999" customHeight="1" x14ac:dyDescent="0.25">
      <c r="A3014" s="18"/>
      <c r="B3014" s="11" t="s">
        <v>91</v>
      </c>
      <c r="C3014" s="11" t="s">
        <v>91</v>
      </c>
      <c r="D3014" s="11" t="s">
        <v>92</v>
      </c>
      <c r="E3014" s="47"/>
      <c r="F3014" s="11" t="s">
        <v>91</v>
      </c>
      <c r="G3014" s="11" t="s">
        <v>93</v>
      </c>
      <c r="H3014" s="12"/>
    </row>
    <row r="3015" spans="1:8" ht="17.149999999999999" customHeight="1" thickBot="1" x14ac:dyDescent="0.35">
      <c r="A3015" s="5" t="s">
        <v>76</v>
      </c>
      <c r="B3015" s="2" t="s">
        <v>77</v>
      </c>
      <c r="C3015" s="2" t="s">
        <v>78</v>
      </c>
      <c r="D3015" s="21" t="s">
        <v>79</v>
      </c>
      <c r="E3015" s="42"/>
      <c r="F3015" s="2" t="s">
        <v>80</v>
      </c>
      <c r="G3015" s="5" t="s">
        <v>81</v>
      </c>
      <c r="H3015" s="6" t="s">
        <v>82</v>
      </c>
    </row>
    <row r="3016" spans="1:8" ht="17.149999999999999" customHeight="1" thickBot="1" x14ac:dyDescent="0.35">
      <c r="A3016" s="17">
        <v>327</v>
      </c>
      <c r="B3016" s="50"/>
      <c r="C3016" s="50"/>
      <c r="D3016" s="51"/>
      <c r="E3016" s="52"/>
      <c r="F3016" s="50"/>
      <c r="G3016" s="2" t="s">
        <v>83</v>
      </c>
      <c r="H3016" s="53"/>
    </row>
    <row r="3017" spans="1:8" ht="17.149999999999999" customHeight="1" thickBot="1" x14ac:dyDescent="0.35">
      <c r="A3017" s="1" t="s">
        <v>84</v>
      </c>
      <c r="B3017" s="38"/>
      <c r="C3017" s="38"/>
      <c r="D3017" s="38"/>
      <c r="E3017" s="43"/>
      <c r="F3017" s="34"/>
      <c r="G3017" s="21" t="s">
        <v>14</v>
      </c>
      <c r="H3017" s="54"/>
    </row>
    <row r="3018" spans="1:8" ht="17.149999999999999" customHeight="1" thickBot="1" x14ac:dyDescent="0.35">
      <c r="A3018" s="1"/>
      <c r="B3018" s="38"/>
      <c r="C3018" s="38"/>
      <c r="D3018" s="38"/>
      <c r="E3018" s="43"/>
      <c r="F3018" s="34"/>
      <c r="G3018" s="21" t="s">
        <v>15</v>
      </c>
      <c r="H3018" s="54"/>
    </row>
    <row r="3019" spans="1:8" ht="17.149999999999999" customHeight="1" thickBot="1" x14ac:dyDescent="0.35">
      <c r="A3019" s="1"/>
      <c r="B3019" s="38"/>
      <c r="C3019" s="38"/>
      <c r="D3019" s="38"/>
      <c r="E3019" s="43"/>
      <c r="F3019" s="34"/>
      <c r="G3019" s="21" t="s">
        <v>16</v>
      </c>
      <c r="H3019" s="54"/>
    </row>
    <row r="3020" spans="1:8" ht="17.149999999999999" customHeight="1" thickBot="1" x14ac:dyDescent="0.35">
      <c r="A3020" s="1"/>
      <c r="B3020" s="38"/>
      <c r="C3020" s="38"/>
      <c r="D3020" s="38"/>
      <c r="E3020" s="43"/>
      <c r="F3020" s="34"/>
      <c r="G3020" s="21" t="s">
        <v>85</v>
      </c>
      <c r="H3020" s="54"/>
    </row>
    <row r="3021" spans="1:8" ht="17.149999999999999" customHeight="1" thickBot="1" x14ac:dyDescent="0.35">
      <c r="A3021" s="5"/>
      <c r="B3021" s="38"/>
      <c r="C3021" s="38"/>
      <c r="D3021" s="38"/>
      <c r="E3021" s="43"/>
      <c r="F3021" s="34"/>
      <c r="G3021" t="s">
        <v>57</v>
      </c>
      <c r="H3021" s="54"/>
    </row>
    <row r="3022" spans="1:8" ht="17.149999999999999" customHeight="1" thickBot="1" x14ac:dyDescent="0.35">
      <c r="A3022" s="1"/>
      <c r="B3022" s="39"/>
      <c r="C3022" s="39"/>
      <c r="D3022" s="39"/>
      <c r="E3022" s="44"/>
      <c r="F3022" s="37"/>
      <c r="G3022" s="30" t="s">
        <v>86</v>
      </c>
      <c r="H3022" s="28">
        <f>SUM(H3016:H3021)</f>
        <v>0</v>
      </c>
    </row>
    <row r="3023" spans="1:8" ht="17.149999999999999" customHeight="1" x14ac:dyDescent="0.25">
      <c r="A3023" s="1"/>
      <c r="B3023" s="7" t="s">
        <v>87</v>
      </c>
      <c r="H3023" s="8"/>
    </row>
    <row r="3024" spans="1:8" ht="17.149999999999999" customHeight="1" x14ac:dyDescent="0.25">
      <c r="A3024" s="1"/>
      <c r="B3024" t="s">
        <v>88</v>
      </c>
      <c r="H3024" s="8"/>
    </row>
    <row r="3025" spans="1:8" ht="17.149999999999999" customHeight="1" x14ac:dyDescent="0.35">
      <c r="A3025" s="1"/>
      <c r="B3025" s="24" t="s">
        <v>89</v>
      </c>
      <c r="E3025" s="45" t="str">
        <f>+'Budget Information'!$B$2</f>
        <v>Type your Community's name here</v>
      </c>
      <c r="H3025" s="23"/>
    </row>
    <row r="3026" spans="1:8" ht="17.149999999999999" customHeight="1" x14ac:dyDescent="0.25">
      <c r="A3026" s="1"/>
      <c r="D3026" s="9" t="s">
        <v>90</v>
      </c>
      <c r="E3026" s="46"/>
      <c r="G3026" s="10"/>
      <c r="H3026" s="8"/>
    </row>
    <row r="3027" spans="1:8" ht="17.149999999999999" customHeight="1" x14ac:dyDescent="0.25">
      <c r="A3027" s="16"/>
      <c r="B3027" s="13"/>
      <c r="C3027" s="13"/>
      <c r="D3027" s="13"/>
      <c r="E3027" s="41"/>
      <c r="F3027" s="13"/>
      <c r="G3027" s="13"/>
      <c r="H3027" s="14"/>
    </row>
    <row r="3028" spans="1:8" ht="17.149999999999999" customHeight="1" thickBot="1" x14ac:dyDescent="0.35">
      <c r="A3028" s="5" t="s">
        <v>76</v>
      </c>
      <c r="B3028" s="2" t="s">
        <v>77</v>
      </c>
      <c r="C3028" s="2" t="s">
        <v>78</v>
      </c>
      <c r="D3028" s="21" t="s">
        <v>79</v>
      </c>
      <c r="E3028" s="42"/>
      <c r="F3028" s="2" t="s">
        <v>80</v>
      </c>
      <c r="G3028" s="5" t="s">
        <v>81</v>
      </c>
      <c r="H3028" s="6" t="s">
        <v>82</v>
      </c>
    </row>
    <row r="3029" spans="1:8" ht="17.149999999999999" customHeight="1" thickBot="1" x14ac:dyDescent="0.35">
      <c r="A3029" s="17">
        <v>328</v>
      </c>
      <c r="B3029" s="50"/>
      <c r="C3029" s="50"/>
      <c r="D3029" s="51"/>
      <c r="E3029" s="52"/>
      <c r="F3029" s="50"/>
      <c r="G3029" s="2" t="s">
        <v>83</v>
      </c>
      <c r="H3029" s="53"/>
    </row>
    <row r="3030" spans="1:8" ht="17.149999999999999" customHeight="1" thickBot="1" x14ac:dyDescent="0.35">
      <c r="A3030" s="1" t="s">
        <v>84</v>
      </c>
      <c r="B3030" s="38"/>
      <c r="C3030" s="38"/>
      <c r="D3030" s="38"/>
      <c r="E3030" s="43"/>
      <c r="F3030" s="34"/>
      <c r="G3030" s="21" t="s">
        <v>14</v>
      </c>
      <c r="H3030" s="54"/>
    </row>
    <row r="3031" spans="1:8" ht="17.149999999999999" customHeight="1" thickBot="1" x14ac:dyDescent="0.35">
      <c r="A3031" s="1"/>
      <c r="B3031" s="38"/>
      <c r="C3031" s="38"/>
      <c r="D3031" s="38"/>
      <c r="E3031" s="43"/>
      <c r="F3031" s="34"/>
      <c r="G3031" s="21" t="s">
        <v>15</v>
      </c>
      <c r="H3031" s="54"/>
    </row>
    <row r="3032" spans="1:8" ht="17.149999999999999" customHeight="1" thickBot="1" x14ac:dyDescent="0.35">
      <c r="A3032" s="1"/>
      <c r="B3032" s="38"/>
      <c r="C3032" s="38"/>
      <c r="D3032" s="38"/>
      <c r="E3032" s="43"/>
      <c r="F3032" s="34"/>
      <c r="G3032" s="21" t="s">
        <v>16</v>
      </c>
      <c r="H3032" s="54"/>
    </row>
    <row r="3033" spans="1:8" ht="17.149999999999999" customHeight="1" thickBot="1" x14ac:dyDescent="0.35">
      <c r="A3033" s="1"/>
      <c r="B3033" s="38"/>
      <c r="C3033" s="38"/>
      <c r="D3033" s="38"/>
      <c r="E3033" s="43"/>
      <c r="F3033" s="34"/>
      <c r="G3033" s="21" t="s">
        <v>85</v>
      </c>
      <c r="H3033" s="54"/>
    </row>
    <row r="3034" spans="1:8" ht="17.149999999999999" customHeight="1" thickBot="1" x14ac:dyDescent="0.35">
      <c r="A3034" s="5"/>
      <c r="B3034" s="38"/>
      <c r="C3034" s="38"/>
      <c r="D3034" s="38"/>
      <c r="E3034" s="43"/>
      <c r="F3034" s="34"/>
      <c r="G3034" t="s">
        <v>57</v>
      </c>
      <c r="H3034" s="54"/>
    </row>
    <row r="3035" spans="1:8" ht="17.149999999999999" customHeight="1" thickBot="1" x14ac:dyDescent="0.35">
      <c r="A3035" s="1"/>
      <c r="B3035" s="39"/>
      <c r="C3035" s="39"/>
      <c r="D3035" s="39"/>
      <c r="E3035" s="44"/>
      <c r="F3035" s="37"/>
      <c r="G3035" s="30" t="s">
        <v>86</v>
      </c>
      <c r="H3035" s="28">
        <f>SUM(H3029:H3034)</f>
        <v>0</v>
      </c>
    </row>
    <row r="3036" spans="1:8" ht="17.149999999999999" customHeight="1" x14ac:dyDescent="0.25">
      <c r="A3036" s="1"/>
      <c r="B3036" s="7" t="s">
        <v>87</v>
      </c>
      <c r="H3036" s="8"/>
    </row>
    <row r="3037" spans="1:8" ht="17.149999999999999" customHeight="1" x14ac:dyDescent="0.25">
      <c r="A3037" s="1"/>
      <c r="B3037" t="s">
        <v>88</v>
      </c>
      <c r="H3037" s="8"/>
    </row>
    <row r="3038" spans="1:8" ht="17.149999999999999" customHeight="1" x14ac:dyDescent="0.35">
      <c r="A3038" s="1"/>
      <c r="B3038" s="24" t="s">
        <v>89</v>
      </c>
      <c r="E3038" s="45" t="str">
        <f>+'Budget Information'!$B$2</f>
        <v>Type your Community's name here</v>
      </c>
      <c r="H3038" s="23"/>
    </row>
    <row r="3039" spans="1:8" ht="17.149999999999999" customHeight="1" x14ac:dyDescent="0.25">
      <c r="A3039" s="1"/>
      <c r="D3039" s="9" t="s">
        <v>90</v>
      </c>
      <c r="E3039" s="46"/>
      <c r="G3039" s="10"/>
      <c r="H3039" s="8"/>
    </row>
    <row r="3040" spans="1:8" ht="17.149999999999999" customHeight="1" x14ac:dyDescent="0.25">
      <c r="A3040" s="16"/>
      <c r="B3040" s="13"/>
      <c r="C3040" s="13"/>
      <c r="D3040" s="19"/>
      <c r="E3040" s="48"/>
      <c r="F3040" s="13"/>
      <c r="G3040" s="20"/>
      <c r="H3040" s="15"/>
    </row>
    <row r="3041" spans="1:8" ht="17.149999999999999" customHeight="1" x14ac:dyDescent="0.25">
      <c r="A3041" s="16"/>
      <c r="B3041" s="13"/>
      <c r="C3041" s="13"/>
      <c r="D3041" s="13"/>
      <c r="E3041" s="41"/>
      <c r="F3041" s="13"/>
      <c r="G3041" s="13"/>
      <c r="H3041" s="15"/>
    </row>
    <row r="3042" spans="1:8" ht="17.149999999999999" customHeight="1" thickBot="1" x14ac:dyDescent="0.35">
      <c r="A3042" s="5" t="s">
        <v>76</v>
      </c>
      <c r="B3042" s="2" t="s">
        <v>77</v>
      </c>
      <c r="C3042" s="2" t="s">
        <v>78</v>
      </c>
      <c r="D3042" s="21" t="s">
        <v>79</v>
      </c>
      <c r="E3042" s="42"/>
      <c r="F3042" s="2" t="s">
        <v>80</v>
      </c>
      <c r="G3042" s="5" t="s">
        <v>81</v>
      </c>
      <c r="H3042" s="6" t="s">
        <v>82</v>
      </c>
    </row>
    <row r="3043" spans="1:8" ht="17.149999999999999" customHeight="1" thickBot="1" x14ac:dyDescent="0.35">
      <c r="A3043" s="17">
        <v>329</v>
      </c>
      <c r="B3043" s="50"/>
      <c r="C3043" s="50"/>
      <c r="D3043" s="51"/>
      <c r="E3043" s="52"/>
      <c r="F3043" s="50"/>
      <c r="G3043" s="2" t="s">
        <v>83</v>
      </c>
      <c r="H3043" s="53"/>
    </row>
    <row r="3044" spans="1:8" ht="17.149999999999999" customHeight="1" thickBot="1" x14ac:dyDescent="0.35">
      <c r="A3044" s="1" t="s">
        <v>84</v>
      </c>
      <c r="B3044" s="38"/>
      <c r="C3044" s="38"/>
      <c r="D3044" s="38"/>
      <c r="E3044" s="43"/>
      <c r="F3044" s="34"/>
      <c r="G3044" s="21" t="s">
        <v>14</v>
      </c>
      <c r="H3044" s="54"/>
    </row>
    <row r="3045" spans="1:8" ht="17.149999999999999" customHeight="1" thickBot="1" x14ac:dyDescent="0.35">
      <c r="A3045" s="1"/>
      <c r="B3045" s="38"/>
      <c r="C3045" s="38"/>
      <c r="D3045" s="38"/>
      <c r="E3045" s="43"/>
      <c r="F3045" s="34"/>
      <c r="G3045" s="21" t="s">
        <v>15</v>
      </c>
      <c r="H3045" s="54"/>
    </row>
    <row r="3046" spans="1:8" ht="17.149999999999999" customHeight="1" thickBot="1" x14ac:dyDescent="0.35">
      <c r="A3046" s="1"/>
      <c r="B3046" s="38"/>
      <c r="C3046" s="38"/>
      <c r="D3046" s="38"/>
      <c r="E3046" s="43"/>
      <c r="F3046" s="34"/>
      <c r="G3046" s="21" t="s">
        <v>16</v>
      </c>
      <c r="H3046" s="54"/>
    </row>
    <row r="3047" spans="1:8" ht="17.149999999999999" customHeight="1" thickBot="1" x14ac:dyDescent="0.35">
      <c r="A3047" s="1"/>
      <c r="B3047" s="38"/>
      <c r="C3047" s="38"/>
      <c r="D3047" s="38"/>
      <c r="E3047" s="43"/>
      <c r="F3047" s="34"/>
      <c r="G3047" s="21" t="s">
        <v>85</v>
      </c>
      <c r="H3047" s="54"/>
    </row>
    <row r="3048" spans="1:8" ht="17.149999999999999" customHeight="1" thickBot="1" x14ac:dyDescent="0.35">
      <c r="A3048" s="5"/>
      <c r="B3048" s="38"/>
      <c r="C3048" s="38"/>
      <c r="D3048" s="38"/>
      <c r="E3048" s="43"/>
      <c r="F3048" s="34"/>
      <c r="G3048" t="s">
        <v>57</v>
      </c>
      <c r="H3048" s="54"/>
    </row>
    <row r="3049" spans="1:8" ht="17.149999999999999" customHeight="1" thickBot="1" x14ac:dyDescent="0.35">
      <c r="A3049" s="1"/>
      <c r="B3049" s="39"/>
      <c r="C3049" s="39"/>
      <c r="D3049" s="39"/>
      <c r="E3049" s="44"/>
      <c r="F3049" s="37"/>
      <c r="G3049" s="30" t="s">
        <v>86</v>
      </c>
      <c r="H3049" s="28">
        <f>SUM(H3043:H3048)</f>
        <v>0</v>
      </c>
    </row>
    <row r="3050" spans="1:8" ht="17.149999999999999" customHeight="1" x14ac:dyDescent="0.25">
      <c r="A3050" s="1"/>
      <c r="B3050" s="7" t="s">
        <v>87</v>
      </c>
      <c r="H3050" s="8"/>
    </row>
    <row r="3051" spans="1:8" ht="17.149999999999999" customHeight="1" x14ac:dyDescent="0.25">
      <c r="A3051" s="1"/>
      <c r="B3051" t="s">
        <v>88</v>
      </c>
      <c r="H3051" s="8"/>
    </row>
    <row r="3052" spans="1:8" ht="17.149999999999999" customHeight="1" x14ac:dyDescent="0.35">
      <c r="A3052" s="1"/>
      <c r="B3052" s="24" t="s">
        <v>89</v>
      </c>
      <c r="E3052" s="45" t="str">
        <f>+'Budget Information'!$B$2</f>
        <v>Type your Community's name here</v>
      </c>
      <c r="H3052" s="23"/>
    </row>
    <row r="3053" spans="1:8" ht="17.149999999999999" customHeight="1" x14ac:dyDescent="0.25">
      <c r="A3053" s="1"/>
      <c r="D3053" s="9" t="s">
        <v>90</v>
      </c>
      <c r="E3053" s="46"/>
      <c r="G3053" s="10"/>
      <c r="H3053" s="8"/>
    </row>
    <row r="3054" spans="1:8" ht="17.149999999999999" customHeight="1" x14ac:dyDescent="0.25">
      <c r="A3054" s="18" t="s">
        <v>94</v>
      </c>
      <c r="B3054" s="11" t="s">
        <v>91</v>
      </c>
      <c r="C3054" s="11" t="s">
        <v>91</v>
      </c>
      <c r="D3054" s="11" t="s">
        <v>92</v>
      </c>
      <c r="E3054" s="47"/>
      <c r="F3054" s="11" t="s">
        <v>91</v>
      </c>
      <c r="G3054" s="11" t="s">
        <v>93</v>
      </c>
      <c r="H3054" s="12"/>
    </row>
    <row r="3055" spans="1:8" ht="17.149999999999999" customHeight="1" thickBot="1" x14ac:dyDescent="0.35">
      <c r="A3055" s="5" t="s">
        <v>76</v>
      </c>
      <c r="B3055" s="2" t="s">
        <v>77</v>
      </c>
      <c r="C3055" s="2" t="s">
        <v>78</v>
      </c>
      <c r="D3055" s="21" t="s">
        <v>79</v>
      </c>
      <c r="E3055" s="42"/>
      <c r="F3055" s="2" t="s">
        <v>80</v>
      </c>
      <c r="G3055" s="5" t="s">
        <v>81</v>
      </c>
      <c r="H3055" s="6" t="s">
        <v>82</v>
      </c>
    </row>
    <row r="3056" spans="1:8" ht="17.149999999999999" customHeight="1" thickBot="1" x14ac:dyDescent="0.35">
      <c r="A3056" s="17">
        <v>330</v>
      </c>
      <c r="B3056" s="50"/>
      <c r="C3056" s="50"/>
      <c r="D3056" s="51"/>
      <c r="E3056" s="52"/>
      <c r="F3056" s="50"/>
      <c r="G3056" s="2" t="s">
        <v>83</v>
      </c>
      <c r="H3056" s="53"/>
    </row>
    <row r="3057" spans="1:8" ht="17.149999999999999" customHeight="1" thickBot="1" x14ac:dyDescent="0.35">
      <c r="A3057" s="1" t="s">
        <v>84</v>
      </c>
      <c r="B3057" s="38"/>
      <c r="C3057" s="38"/>
      <c r="D3057" s="38"/>
      <c r="E3057" s="43"/>
      <c r="F3057" s="34"/>
      <c r="G3057" s="21" t="s">
        <v>14</v>
      </c>
      <c r="H3057" s="54"/>
    </row>
    <row r="3058" spans="1:8" ht="17.149999999999999" customHeight="1" thickBot="1" x14ac:dyDescent="0.35">
      <c r="A3058" s="1"/>
      <c r="B3058" s="38"/>
      <c r="C3058" s="38"/>
      <c r="D3058" s="38"/>
      <c r="E3058" s="43"/>
      <c r="F3058" s="34"/>
      <c r="G3058" s="21" t="s">
        <v>15</v>
      </c>
      <c r="H3058" s="54"/>
    </row>
    <row r="3059" spans="1:8" ht="17.149999999999999" customHeight="1" thickBot="1" x14ac:dyDescent="0.35">
      <c r="A3059" s="1"/>
      <c r="B3059" s="38"/>
      <c r="C3059" s="38"/>
      <c r="D3059" s="38"/>
      <c r="E3059" s="43"/>
      <c r="F3059" s="34"/>
      <c r="G3059" s="21" t="s">
        <v>16</v>
      </c>
      <c r="H3059" s="54"/>
    </row>
    <row r="3060" spans="1:8" ht="17.149999999999999" customHeight="1" thickBot="1" x14ac:dyDescent="0.35">
      <c r="A3060" s="1"/>
      <c r="B3060" s="38"/>
      <c r="C3060" s="38"/>
      <c r="D3060" s="38"/>
      <c r="E3060" s="43"/>
      <c r="F3060" s="34"/>
      <c r="G3060" s="21" t="s">
        <v>85</v>
      </c>
      <c r="H3060" s="54"/>
    </row>
    <row r="3061" spans="1:8" ht="17.149999999999999" customHeight="1" thickBot="1" x14ac:dyDescent="0.35">
      <c r="A3061" s="5"/>
      <c r="B3061" s="38"/>
      <c r="C3061" s="38"/>
      <c r="D3061" s="38"/>
      <c r="E3061" s="43"/>
      <c r="F3061" s="34"/>
      <c r="G3061" t="s">
        <v>57</v>
      </c>
      <c r="H3061" s="54"/>
    </row>
    <row r="3062" spans="1:8" ht="17.149999999999999" customHeight="1" thickBot="1" x14ac:dyDescent="0.35">
      <c r="A3062" s="1"/>
      <c r="B3062" s="39"/>
      <c r="C3062" s="39"/>
      <c r="D3062" s="39"/>
      <c r="E3062" s="44"/>
      <c r="F3062" s="37"/>
      <c r="G3062" s="30" t="s">
        <v>86</v>
      </c>
      <c r="H3062" s="28">
        <f>SUM(H3056:H3061)</f>
        <v>0</v>
      </c>
    </row>
    <row r="3063" spans="1:8" ht="17.149999999999999" customHeight="1" x14ac:dyDescent="0.25">
      <c r="A3063" s="1"/>
      <c r="B3063" s="7" t="s">
        <v>87</v>
      </c>
      <c r="H3063" s="8"/>
    </row>
    <row r="3064" spans="1:8" ht="17.149999999999999" customHeight="1" x14ac:dyDescent="0.25">
      <c r="A3064" s="1"/>
      <c r="B3064" t="s">
        <v>88</v>
      </c>
      <c r="H3064" s="8"/>
    </row>
    <row r="3065" spans="1:8" ht="17.149999999999999" customHeight="1" x14ac:dyDescent="0.35">
      <c r="A3065" s="1"/>
      <c r="B3065" s="24" t="s">
        <v>89</v>
      </c>
      <c r="E3065" s="45" t="str">
        <f>+'Budget Information'!$B$2</f>
        <v>Type your Community's name here</v>
      </c>
      <c r="H3065" s="23"/>
    </row>
    <row r="3066" spans="1:8" ht="17.149999999999999" customHeight="1" x14ac:dyDescent="0.25">
      <c r="A3066" s="1"/>
      <c r="D3066" s="9" t="s">
        <v>90</v>
      </c>
      <c r="E3066" s="46"/>
      <c r="G3066" s="10"/>
      <c r="H3066" s="8"/>
    </row>
    <row r="3067" spans="1:8" ht="17.149999999999999" customHeight="1" x14ac:dyDescent="0.25">
      <c r="A3067" s="16"/>
      <c r="B3067" s="13"/>
      <c r="C3067" s="13"/>
      <c r="D3067" s="13"/>
      <c r="E3067" s="41"/>
      <c r="F3067" s="13"/>
      <c r="G3067" s="13"/>
      <c r="H3067" s="14"/>
    </row>
    <row r="3068" spans="1:8" ht="17.149999999999999" customHeight="1" thickBot="1" x14ac:dyDescent="0.35">
      <c r="A3068" s="5" t="s">
        <v>76</v>
      </c>
      <c r="B3068" s="2" t="s">
        <v>77</v>
      </c>
      <c r="C3068" s="2" t="s">
        <v>78</v>
      </c>
      <c r="D3068" s="21" t="s">
        <v>79</v>
      </c>
      <c r="E3068" s="42"/>
      <c r="F3068" s="2" t="s">
        <v>80</v>
      </c>
      <c r="G3068" s="5" t="s">
        <v>81</v>
      </c>
      <c r="H3068" s="6" t="s">
        <v>82</v>
      </c>
    </row>
    <row r="3069" spans="1:8" ht="17.149999999999999" customHeight="1" thickBot="1" x14ac:dyDescent="0.35">
      <c r="A3069" s="17">
        <v>331</v>
      </c>
      <c r="B3069" s="50"/>
      <c r="C3069" s="50"/>
      <c r="D3069" s="51"/>
      <c r="E3069" s="52"/>
      <c r="F3069" s="50"/>
      <c r="G3069" s="2" t="s">
        <v>83</v>
      </c>
      <c r="H3069" s="53"/>
    </row>
    <row r="3070" spans="1:8" ht="17.149999999999999" customHeight="1" thickBot="1" x14ac:dyDescent="0.35">
      <c r="A3070" s="1" t="s">
        <v>84</v>
      </c>
      <c r="B3070" s="38"/>
      <c r="C3070" s="38"/>
      <c r="D3070" s="38"/>
      <c r="E3070" s="43"/>
      <c r="F3070" s="34"/>
      <c r="G3070" s="21" t="s">
        <v>14</v>
      </c>
      <c r="H3070" s="54"/>
    </row>
    <row r="3071" spans="1:8" ht="17.149999999999999" customHeight="1" thickBot="1" x14ac:dyDescent="0.35">
      <c r="A3071" s="1"/>
      <c r="B3071" s="38"/>
      <c r="C3071" s="38"/>
      <c r="D3071" s="38"/>
      <c r="E3071" s="43"/>
      <c r="F3071" s="34"/>
      <c r="G3071" s="21" t="s">
        <v>15</v>
      </c>
      <c r="H3071" s="54"/>
    </row>
    <row r="3072" spans="1:8" ht="17.149999999999999" customHeight="1" thickBot="1" x14ac:dyDescent="0.35">
      <c r="A3072" s="1"/>
      <c r="B3072" s="38"/>
      <c r="C3072" s="38"/>
      <c r="D3072" s="38"/>
      <c r="E3072" s="43"/>
      <c r="F3072" s="34"/>
      <c r="G3072" s="21" t="s">
        <v>16</v>
      </c>
      <c r="H3072" s="54"/>
    </row>
    <row r="3073" spans="1:8" ht="17.149999999999999" customHeight="1" thickBot="1" x14ac:dyDescent="0.35">
      <c r="A3073" s="1"/>
      <c r="B3073" s="38"/>
      <c r="C3073" s="38"/>
      <c r="D3073" s="38"/>
      <c r="E3073" s="43"/>
      <c r="F3073" s="34"/>
      <c r="G3073" s="21" t="s">
        <v>85</v>
      </c>
      <c r="H3073" s="54"/>
    </row>
    <row r="3074" spans="1:8" ht="17.149999999999999" customHeight="1" thickBot="1" x14ac:dyDescent="0.35">
      <c r="A3074" s="5"/>
      <c r="B3074" s="38"/>
      <c r="C3074" s="38"/>
      <c r="D3074" s="38"/>
      <c r="E3074" s="43"/>
      <c r="F3074" s="34"/>
      <c r="G3074" t="s">
        <v>57</v>
      </c>
      <c r="H3074" s="54"/>
    </row>
    <row r="3075" spans="1:8" ht="17.149999999999999" customHeight="1" thickBot="1" x14ac:dyDescent="0.35">
      <c r="A3075" s="1"/>
      <c r="B3075" s="39"/>
      <c r="C3075" s="39"/>
      <c r="D3075" s="39"/>
      <c r="E3075" s="44"/>
      <c r="F3075" s="37"/>
      <c r="G3075" s="30" t="s">
        <v>86</v>
      </c>
      <c r="H3075" s="28">
        <f>SUM(H3069:H3074)</f>
        <v>0</v>
      </c>
    </row>
    <row r="3076" spans="1:8" ht="17.149999999999999" customHeight="1" x14ac:dyDescent="0.25">
      <c r="A3076" s="1"/>
      <c r="B3076" s="7" t="s">
        <v>87</v>
      </c>
      <c r="H3076" s="8"/>
    </row>
    <row r="3077" spans="1:8" ht="17.149999999999999" customHeight="1" x14ac:dyDescent="0.25">
      <c r="A3077" s="1"/>
      <c r="B3077" t="s">
        <v>88</v>
      </c>
      <c r="H3077" s="8"/>
    </row>
    <row r="3078" spans="1:8" ht="17.149999999999999" customHeight="1" x14ac:dyDescent="0.35">
      <c r="A3078" s="1"/>
      <c r="B3078" s="24" t="s">
        <v>89</v>
      </c>
      <c r="E3078" s="45" t="str">
        <f>+'Budget Information'!$B$2</f>
        <v>Type your Community's name here</v>
      </c>
      <c r="H3078" s="23"/>
    </row>
    <row r="3079" spans="1:8" ht="17.149999999999999" customHeight="1" x14ac:dyDescent="0.25">
      <c r="A3079" s="1"/>
      <c r="D3079" s="9" t="s">
        <v>90</v>
      </c>
      <c r="E3079" s="46"/>
      <c r="G3079" s="10"/>
      <c r="H3079" s="8"/>
    </row>
    <row r="3080" spans="1:8" ht="17.149999999999999" customHeight="1" x14ac:dyDescent="0.25">
      <c r="A3080" s="16"/>
      <c r="B3080" s="13"/>
      <c r="C3080" s="13"/>
      <c r="D3080" s="19"/>
      <c r="E3080" s="48"/>
      <c r="F3080" s="13"/>
      <c r="G3080" s="20"/>
      <c r="H3080" s="15"/>
    </row>
    <row r="3081" spans="1:8" ht="17.149999999999999" customHeight="1" x14ac:dyDescent="0.25">
      <c r="A3081" s="16"/>
      <c r="B3081" s="13"/>
      <c r="C3081" s="13"/>
      <c r="D3081" s="13"/>
      <c r="E3081" s="41"/>
      <c r="F3081" s="13"/>
      <c r="G3081" s="13"/>
      <c r="H3081" s="15"/>
    </row>
    <row r="3082" spans="1:8" ht="17.149999999999999" customHeight="1" thickBot="1" x14ac:dyDescent="0.35">
      <c r="A3082" s="5" t="s">
        <v>76</v>
      </c>
      <c r="B3082" s="2" t="s">
        <v>77</v>
      </c>
      <c r="C3082" s="2" t="s">
        <v>78</v>
      </c>
      <c r="D3082" s="21" t="s">
        <v>79</v>
      </c>
      <c r="E3082" s="42"/>
      <c r="F3082" s="2" t="s">
        <v>80</v>
      </c>
      <c r="G3082" s="5" t="s">
        <v>81</v>
      </c>
      <c r="H3082" s="6" t="s">
        <v>82</v>
      </c>
    </row>
    <row r="3083" spans="1:8" ht="17.149999999999999" customHeight="1" thickBot="1" x14ac:dyDescent="0.35">
      <c r="A3083" s="17">
        <v>332</v>
      </c>
      <c r="B3083" s="50"/>
      <c r="C3083" s="50"/>
      <c r="D3083" s="51"/>
      <c r="E3083" s="52"/>
      <c r="F3083" s="50"/>
      <c r="G3083" s="2" t="s">
        <v>83</v>
      </c>
      <c r="H3083" s="53"/>
    </row>
    <row r="3084" spans="1:8" ht="17.149999999999999" customHeight="1" thickBot="1" x14ac:dyDescent="0.35">
      <c r="A3084" s="1" t="s">
        <v>84</v>
      </c>
      <c r="B3084" s="38"/>
      <c r="C3084" s="38"/>
      <c r="D3084" s="38"/>
      <c r="E3084" s="43"/>
      <c r="F3084" s="34"/>
      <c r="G3084" s="21" t="s">
        <v>14</v>
      </c>
      <c r="H3084" s="54"/>
    </row>
    <row r="3085" spans="1:8" ht="17.149999999999999" customHeight="1" thickBot="1" x14ac:dyDescent="0.35">
      <c r="A3085" s="1"/>
      <c r="B3085" s="38"/>
      <c r="C3085" s="38"/>
      <c r="D3085" s="38"/>
      <c r="E3085" s="43"/>
      <c r="F3085" s="34"/>
      <c r="G3085" s="21" t="s">
        <v>15</v>
      </c>
      <c r="H3085" s="54"/>
    </row>
    <row r="3086" spans="1:8" ht="17.149999999999999" customHeight="1" thickBot="1" x14ac:dyDescent="0.35">
      <c r="A3086" s="1"/>
      <c r="B3086" s="38"/>
      <c r="C3086" s="38"/>
      <c r="D3086" s="38"/>
      <c r="E3086" s="43"/>
      <c r="F3086" s="34"/>
      <c r="G3086" s="21" t="s">
        <v>16</v>
      </c>
      <c r="H3086" s="54"/>
    </row>
    <row r="3087" spans="1:8" ht="17.149999999999999" customHeight="1" thickBot="1" x14ac:dyDescent="0.35">
      <c r="A3087" s="1"/>
      <c r="B3087" s="38"/>
      <c r="C3087" s="38"/>
      <c r="D3087" s="38"/>
      <c r="E3087" s="43"/>
      <c r="F3087" s="34"/>
      <c r="G3087" s="21" t="s">
        <v>85</v>
      </c>
      <c r="H3087" s="54"/>
    </row>
    <row r="3088" spans="1:8" ht="17.149999999999999" customHeight="1" thickBot="1" x14ac:dyDescent="0.35">
      <c r="A3088" s="5"/>
      <c r="B3088" s="38"/>
      <c r="C3088" s="38"/>
      <c r="D3088" s="38"/>
      <c r="E3088" s="43"/>
      <c r="F3088" s="34"/>
      <c r="G3088" t="s">
        <v>57</v>
      </c>
      <c r="H3088" s="54"/>
    </row>
    <row r="3089" spans="1:8" ht="17.149999999999999" customHeight="1" thickBot="1" x14ac:dyDescent="0.35">
      <c r="A3089" s="1"/>
      <c r="B3089" s="39"/>
      <c r="C3089" s="39"/>
      <c r="D3089" s="39"/>
      <c r="E3089" s="44"/>
      <c r="F3089" s="37"/>
      <c r="G3089" s="30" t="s">
        <v>86</v>
      </c>
      <c r="H3089" s="28">
        <f>SUM(H3083:H3088)</f>
        <v>0</v>
      </c>
    </row>
    <row r="3090" spans="1:8" ht="17.149999999999999" customHeight="1" x14ac:dyDescent="0.25">
      <c r="A3090" s="1"/>
      <c r="B3090" s="7" t="s">
        <v>87</v>
      </c>
      <c r="H3090" s="8"/>
    </row>
    <row r="3091" spans="1:8" ht="17.149999999999999" customHeight="1" x14ac:dyDescent="0.25">
      <c r="A3091" s="1"/>
      <c r="B3091" t="s">
        <v>88</v>
      </c>
      <c r="H3091" s="8"/>
    </row>
    <row r="3092" spans="1:8" ht="17.149999999999999" customHeight="1" x14ac:dyDescent="0.35">
      <c r="A3092" s="1"/>
      <c r="B3092" s="24" t="s">
        <v>89</v>
      </c>
      <c r="E3092" s="45" t="str">
        <f>+'Budget Information'!$B$2</f>
        <v>Type your Community's name here</v>
      </c>
      <c r="H3092" s="23"/>
    </row>
    <row r="3093" spans="1:8" ht="17.149999999999999" customHeight="1" x14ac:dyDescent="0.25">
      <c r="A3093" s="1"/>
      <c r="D3093" s="9" t="s">
        <v>90</v>
      </c>
      <c r="E3093" s="46"/>
      <c r="G3093" s="10"/>
      <c r="H3093" s="8"/>
    </row>
    <row r="3094" spans="1:8" ht="17.149999999999999" customHeight="1" x14ac:dyDescent="0.25">
      <c r="A3094" s="16"/>
      <c r="B3094" s="11" t="s">
        <v>91</v>
      </c>
      <c r="C3094" s="11" t="s">
        <v>91</v>
      </c>
      <c r="D3094" s="11" t="s">
        <v>92</v>
      </c>
      <c r="E3094" s="47"/>
      <c r="F3094" s="11" t="s">
        <v>91</v>
      </c>
      <c r="G3094" s="11" t="s">
        <v>93</v>
      </c>
      <c r="H3094" s="12"/>
    </row>
    <row r="3095" spans="1:8" ht="17.149999999999999" customHeight="1" thickBot="1" x14ac:dyDescent="0.35">
      <c r="A3095" s="5" t="s">
        <v>76</v>
      </c>
      <c r="B3095" s="2" t="s">
        <v>77</v>
      </c>
      <c r="C3095" s="2" t="s">
        <v>78</v>
      </c>
      <c r="D3095" s="21" t="s">
        <v>79</v>
      </c>
      <c r="E3095" s="42"/>
      <c r="F3095" s="2" t="s">
        <v>80</v>
      </c>
      <c r="G3095" s="5" t="s">
        <v>81</v>
      </c>
      <c r="H3095" s="6" t="s">
        <v>82</v>
      </c>
    </row>
    <row r="3096" spans="1:8" ht="17.149999999999999" customHeight="1" thickBot="1" x14ac:dyDescent="0.35">
      <c r="A3096" s="17">
        <v>333</v>
      </c>
      <c r="B3096" s="50"/>
      <c r="C3096" s="50"/>
      <c r="D3096" s="51"/>
      <c r="E3096" s="52"/>
      <c r="F3096" s="50"/>
      <c r="G3096" s="2" t="s">
        <v>83</v>
      </c>
      <c r="H3096" s="53"/>
    </row>
    <row r="3097" spans="1:8" ht="17.149999999999999" customHeight="1" thickBot="1" x14ac:dyDescent="0.35">
      <c r="A3097" s="1" t="s">
        <v>84</v>
      </c>
      <c r="B3097" s="38"/>
      <c r="C3097" s="38"/>
      <c r="D3097" s="38"/>
      <c r="E3097" s="43"/>
      <c r="F3097" s="34"/>
      <c r="G3097" s="21" t="s">
        <v>14</v>
      </c>
      <c r="H3097" s="54"/>
    </row>
    <row r="3098" spans="1:8" ht="17.149999999999999" customHeight="1" thickBot="1" x14ac:dyDescent="0.35">
      <c r="A3098" s="1"/>
      <c r="B3098" s="38"/>
      <c r="C3098" s="38"/>
      <c r="D3098" s="38"/>
      <c r="E3098" s="43"/>
      <c r="F3098" s="34"/>
      <c r="G3098" s="21" t="s">
        <v>15</v>
      </c>
      <c r="H3098" s="54"/>
    </row>
    <row r="3099" spans="1:8" ht="17.149999999999999" customHeight="1" thickBot="1" x14ac:dyDescent="0.35">
      <c r="A3099" s="1"/>
      <c r="B3099" s="38"/>
      <c r="C3099" s="38"/>
      <c r="D3099" s="38"/>
      <c r="E3099" s="43"/>
      <c r="F3099" s="34"/>
      <c r="G3099" s="21" t="s">
        <v>16</v>
      </c>
      <c r="H3099" s="54"/>
    </row>
    <row r="3100" spans="1:8" ht="17.149999999999999" customHeight="1" thickBot="1" x14ac:dyDescent="0.35">
      <c r="A3100" s="1"/>
      <c r="B3100" s="38"/>
      <c r="C3100" s="38"/>
      <c r="D3100" s="38"/>
      <c r="E3100" s="43"/>
      <c r="F3100" s="34"/>
      <c r="G3100" s="21" t="s">
        <v>85</v>
      </c>
      <c r="H3100" s="54"/>
    </row>
    <row r="3101" spans="1:8" ht="17.149999999999999" customHeight="1" thickBot="1" x14ac:dyDescent="0.35">
      <c r="A3101" s="5"/>
      <c r="B3101" s="38"/>
      <c r="C3101" s="38"/>
      <c r="D3101" s="38"/>
      <c r="E3101" s="43"/>
      <c r="F3101" s="34"/>
      <c r="G3101" t="s">
        <v>57</v>
      </c>
      <c r="H3101" s="54"/>
    </row>
    <row r="3102" spans="1:8" ht="17.149999999999999" customHeight="1" thickBot="1" x14ac:dyDescent="0.35">
      <c r="A3102" s="1"/>
      <c r="B3102" s="39"/>
      <c r="C3102" s="39"/>
      <c r="D3102" s="39"/>
      <c r="E3102" s="44"/>
      <c r="F3102" s="37"/>
      <c r="G3102" s="30" t="s">
        <v>86</v>
      </c>
      <c r="H3102" s="28">
        <f>SUM(H3096:H3101)</f>
        <v>0</v>
      </c>
    </row>
    <row r="3103" spans="1:8" ht="17.149999999999999" customHeight="1" x14ac:dyDescent="0.25">
      <c r="A3103" s="1"/>
      <c r="B3103" s="7" t="s">
        <v>87</v>
      </c>
      <c r="H3103" s="8"/>
    </row>
    <row r="3104" spans="1:8" ht="17.149999999999999" customHeight="1" x14ac:dyDescent="0.25">
      <c r="A3104" s="1"/>
      <c r="B3104" t="s">
        <v>88</v>
      </c>
      <c r="H3104" s="8"/>
    </row>
    <row r="3105" spans="1:8" ht="17.149999999999999" customHeight="1" x14ac:dyDescent="0.35">
      <c r="A3105" s="1"/>
      <c r="B3105" s="24" t="s">
        <v>89</v>
      </c>
      <c r="E3105" s="45" t="str">
        <f>+'Budget Information'!$B$2</f>
        <v>Type your Community's name here</v>
      </c>
      <c r="H3105" s="23"/>
    </row>
    <row r="3106" spans="1:8" ht="17.149999999999999" customHeight="1" x14ac:dyDescent="0.25">
      <c r="A3106" s="1"/>
      <c r="D3106" s="9" t="s">
        <v>90</v>
      </c>
      <c r="E3106" s="46"/>
      <c r="G3106" s="10"/>
      <c r="H3106" s="8"/>
    </row>
    <row r="3107" spans="1:8" ht="17.149999999999999" customHeight="1" x14ac:dyDescent="0.25">
      <c r="A3107" s="16"/>
      <c r="B3107" s="13"/>
      <c r="C3107" s="13"/>
      <c r="D3107" s="13"/>
      <c r="E3107" s="41"/>
      <c r="F3107" s="13"/>
      <c r="G3107" s="13"/>
      <c r="H3107" s="14"/>
    </row>
    <row r="3108" spans="1:8" ht="17.149999999999999" customHeight="1" thickBot="1" x14ac:dyDescent="0.35">
      <c r="A3108" s="5" t="s">
        <v>76</v>
      </c>
      <c r="B3108" s="2" t="s">
        <v>77</v>
      </c>
      <c r="C3108" s="2" t="s">
        <v>78</v>
      </c>
      <c r="D3108" s="21" t="s">
        <v>79</v>
      </c>
      <c r="E3108" s="42"/>
      <c r="F3108" s="2" t="s">
        <v>80</v>
      </c>
      <c r="G3108" s="5" t="s">
        <v>81</v>
      </c>
      <c r="H3108" s="6" t="s">
        <v>82</v>
      </c>
    </row>
    <row r="3109" spans="1:8" ht="17.149999999999999" customHeight="1" thickBot="1" x14ac:dyDescent="0.35">
      <c r="A3109" s="17">
        <v>334</v>
      </c>
      <c r="B3109" s="50"/>
      <c r="C3109" s="50"/>
      <c r="D3109" s="51"/>
      <c r="E3109" s="52"/>
      <c r="F3109" s="50"/>
      <c r="G3109" s="2" t="s">
        <v>83</v>
      </c>
      <c r="H3109" s="53"/>
    </row>
    <row r="3110" spans="1:8" ht="17.149999999999999" customHeight="1" thickBot="1" x14ac:dyDescent="0.35">
      <c r="A3110" s="1" t="s">
        <v>84</v>
      </c>
      <c r="B3110" s="38"/>
      <c r="C3110" s="38"/>
      <c r="D3110" s="38"/>
      <c r="E3110" s="43"/>
      <c r="F3110" s="34"/>
      <c r="G3110" s="21" t="s">
        <v>14</v>
      </c>
      <c r="H3110" s="54"/>
    </row>
    <row r="3111" spans="1:8" ht="17.149999999999999" customHeight="1" thickBot="1" x14ac:dyDescent="0.35">
      <c r="A3111" s="1"/>
      <c r="B3111" s="38"/>
      <c r="C3111" s="38"/>
      <c r="D3111" s="38"/>
      <c r="E3111" s="43"/>
      <c r="F3111" s="34"/>
      <c r="G3111" s="21" t="s">
        <v>15</v>
      </c>
      <c r="H3111" s="54"/>
    </row>
    <row r="3112" spans="1:8" ht="17.149999999999999" customHeight="1" thickBot="1" x14ac:dyDescent="0.35">
      <c r="A3112" s="1"/>
      <c r="B3112" s="38"/>
      <c r="C3112" s="38"/>
      <c r="D3112" s="38"/>
      <c r="E3112" s="43"/>
      <c r="F3112" s="34"/>
      <c r="G3112" s="21" t="s">
        <v>16</v>
      </c>
      <c r="H3112" s="54"/>
    </row>
    <row r="3113" spans="1:8" ht="17.149999999999999" customHeight="1" thickBot="1" x14ac:dyDescent="0.35">
      <c r="A3113" s="1"/>
      <c r="B3113" s="38"/>
      <c r="C3113" s="38"/>
      <c r="D3113" s="38"/>
      <c r="E3113" s="43"/>
      <c r="F3113" s="34"/>
      <c r="G3113" s="21" t="s">
        <v>85</v>
      </c>
      <c r="H3113" s="54"/>
    </row>
    <row r="3114" spans="1:8" ht="17.149999999999999" customHeight="1" thickBot="1" x14ac:dyDescent="0.35">
      <c r="A3114" s="5"/>
      <c r="B3114" s="38"/>
      <c r="C3114" s="38"/>
      <c r="D3114" s="38"/>
      <c r="E3114" s="43"/>
      <c r="F3114" s="34"/>
      <c r="G3114" t="s">
        <v>57</v>
      </c>
      <c r="H3114" s="54"/>
    </row>
    <row r="3115" spans="1:8" ht="17.149999999999999" customHeight="1" thickBot="1" x14ac:dyDescent="0.35">
      <c r="A3115" s="1"/>
      <c r="B3115" s="39"/>
      <c r="C3115" s="39"/>
      <c r="D3115" s="39"/>
      <c r="E3115" s="44"/>
      <c r="F3115" s="37"/>
      <c r="G3115" s="30" t="s">
        <v>86</v>
      </c>
      <c r="H3115" s="28">
        <f>SUM(H3109:H3114)</f>
        <v>0</v>
      </c>
    </row>
    <row r="3116" spans="1:8" ht="17.149999999999999" customHeight="1" x14ac:dyDescent="0.25">
      <c r="A3116" s="1"/>
      <c r="B3116" s="7" t="s">
        <v>87</v>
      </c>
      <c r="H3116" s="8"/>
    </row>
    <row r="3117" spans="1:8" ht="17.149999999999999" customHeight="1" x14ac:dyDescent="0.25">
      <c r="A3117" s="1"/>
      <c r="B3117" t="s">
        <v>88</v>
      </c>
      <c r="H3117" s="8"/>
    </row>
    <row r="3118" spans="1:8" ht="17.149999999999999" customHeight="1" x14ac:dyDescent="0.35">
      <c r="A3118" s="1"/>
      <c r="B3118" s="24" t="s">
        <v>89</v>
      </c>
      <c r="E3118" s="45" t="str">
        <f>+'Budget Information'!$B$2</f>
        <v>Type your Community's name here</v>
      </c>
      <c r="H3118" s="23"/>
    </row>
    <row r="3119" spans="1:8" ht="17.149999999999999" customHeight="1" x14ac:dyDescent="0.25">
      <c r="A3119" s="1"/>
      <c r="D3119" s="9" t="s">
        <v>90</v>
      </c>
      <c r="E3119" s="46"/>
      <c r="G3119" s="10"/>
      <c r="H3119" s="8"/>
    </row>
    <row r="3120" spans="1:8" ht="17.149999999999999" customHeight="1" x14ac:dyDescent="0.25">
      <c r="A3120" s="16"/>
      <c r="B3120" s="13"/>
      <c r="C3120" s="13"/>
      <c r="D3120" s="19"/>
      <c r="E3120" s="48"/>
      <c r="F3120" s="13"/>
      <c r="G3120" s="20"/>
      <c r="H3120" s="15"/>
    </row>
    <row r="3121" spans="1:8" ht="17.149999999999999" customHeight="1" x14ac:dyDescent="0.25">
      <c r="A3121" s="18"/>
      <c r="B3121" s="13"/>
      <c r="C3121" s="13"/>
      <c r="D3121" s="13"/>
      <c r="E3121" s="41"/>
      <c r="F3121" s="13"/>
      <c r="G3121" s="13"/>
      <c r="H3121" s="15"/>
    </row>
    <row r="3122" spans="1:8" ht="17.149999999999999" customHeight="1" thickBot="1" x14ac:dyDescent="0.35">
      <c r="A3122" s="5" t="s">
        <v>76</v>
      </c>
      <c r="B3122" s="2" t="s">
        <v>77</v>
      </c>
      <c r="C3122" s="2" t="s">
        <v>78</v>
      </c>
      <c r="D3122" s="21" t="s">
        <v>79</v>
      </c>
      <c r="E3122" s="42"/>
      <c r="F3122" s="2" t="s">
        <v>80</v>
      </c>
      <c r="G3122" s="5" t="s">
        <v>81</v>
      </c>
      <c r="H3122" s="6" t="s">
        <v>82</v>
      </c>
    </row>
    <row r="3123" spans="1:8" ht="17.149999999999999" customHeight="1" thickBot="1" x14ac:dyDescent="0.35">
      <c r="A3123" s="17">
        <v>335</v>
      </c>
      <c r="B3123" s="50"/>
      <c r="C3123" s="50"/>
      <c r="D3123" s="51"/>
      <c r="E3123" s="52"/>
      <c r="F3123" s="50"/>
      <c r="G3123" s="2" t="s">
        <v>83</v>
      </c>
      <c r="H3123" s="53"/>
    </row>
    <row r="3124" spans="1:8" ht="17.149999999999999" customHeight="1" thickBot="1" x14ac:dyDescent="0.35">
      <c r="A3124" s="1" t="s">
        <v>84</v>
      </c>
      <c r="B3124" s="38"/>
      <c r="C3124" s="38"/>
      <c r="D3124" s="38"/>
      <c r="E3124" s="43"/>
      <c r="F3124" s="34"/>
      <c r="G3124" s="21" t="s">
        <v>14</v>
      </c>
      <c r="H3124" s="54"/>
    </row>
    <row r="3125" spans="1:8" ht="17.149999999999999" customHeight="1" thickBot="1" x14ac:dyDescent="0.35">
      <c r="A3125" s="1"/>
      <c r="B3125" s="38"/>
      <c r="C3125" s="38"/>
      <c r="D3125" s="38"/>
      <c r="E3125" s="43"/>
      <c r="F3125" s="34"/>
      <c r="G3125" s="21" t="s">
        <v>15</v>
      </c>
      <c r="H3125" s="54"/>
    </row>
    <row r="3126" spans="1:8" ht="17.149999999999999" customHeight="1" thickBot="1" x14ac:dyDescent="0.35">
      <c r="A3126" s="1"/>
      <c r="B3126" s="38"/>
      <c r="C3126" s="38"/>
      <c r="D3126" s="38"/>
      <c r="E3126" s="43"/>
      <c r="F3126" s="34"/>
      <c r="G3126" s="21" t="s">
        <v>16</v>
      </c>
      <c r="H3126" s="54"/>
    </row>
    <row r="3127" spans="1:8" ht="17.149999999999999" customHeight="1" thickBot="1" x14ac:dyDescent="0.35">
      <c r="A3127" s="1"/>
      <c r="B3127" s="38"/>
      <c r="C3127" s="38"/>
      <c r="D3127" s="38"/>
      <c r="E3127" s="43"/>
      <c r="F3127" s="34"/>
      <c r="G3127" s="21" t="s">
        <v>85</v>
      </c>
      <c r="H3127" s="54"/>
    </row>
    <row r="3128" spans="1:8" ht="17.149999999999999" customHeight="1" thickBot="1" x14ac:dyDescent="0.35">
      <c r="A3128" s="5"/>
      <c r="B3128" s="38"/>
      <c r="C3128" s="38"/>
      <c r="D3128" s="38"/>
      <c r="E3128" s="43"/>
      <c r="F3128" s="34"/>
      <c r="G3128" t="s">
        <v>57</v>
      </c>
      <c r="H3128" s="54"/>
    </row>
    <row r="3129" spans="1:8" ht="17.149999999999999" customHeight="1" thickBot="1" x14ac:dyDescent="0.35">
      <c r="A3129" s="1"/>
      <c r="B3129" s="39"/>
      <c r="C3129" s="39"/>
      <c r="D3129" s="39"/>
      <c r="E3129" s="44"/>
      <c r="F3129" s="37"/>
      <c r="G3129" s="30" t="s">
        <v>86</v>
      </c>
      <c r="H3129" s="28">
        <f>SUM(H3123:H3128)</f>
        <v>0</v>
      </c>
    </row>
    <row r="3130" spans="1:8" ht="17.149999999999999" customHeight="1" x14ac:dyDescent="0.25">
      <c r="A3130" s="1"/>
      <c r="B3130" s="7" t="s">
        <v>87</v>
      </c>
      <c r="H3130" s="8"/>
    </row>
    <row r="3131" spans="1:8" ht="17.149999999999999" customHeight="1" x14ac:dyDescent="0.25">
      <c r="A3131" s="1"/>
      <c r="B3131" t="s">
        <v>88</v>
      </c>
      <c r="H3131" s="8"/>
    </row>
    <row r="3132" spans="1:8" ht="17.149999999999999" customHeight="1" x14ac:dyDescent="0.35">
      <c r="A3132" s="1"/>
      <c r="B3132" s="24" t="s">
        <v>89</v>
      </c>
      <c r="E3132" s="45" t="str">
        <f>+'Budget Information'!$B$2</f>
        <v>Type your Community's name here</v>
      </c>
      <c r="H3132" s="23"/>
    </row>
    <row r="3133" spans="1:8" ht="17.149999999999999" customHeight="1" x14ac:dyDescent="0.25">
      <c r="A3133" s="1"/>
      <c r="D3133" s="9" t="s">
        <v>90</v>
      </c>
      <c r="E3133" s="46"/>
      <c r="G3133" s="10"/>
      <c r="H3133" s="8"/>
    </row>
    <row r="3134" spans="1:8" ht="17.149999999999999" customHeight="1" x14ac:dyDescent="0.25">
      <c r="A3134" s="16"/>
      <c r="B3134" s="11" t="s">
        <v>91</v>
      </c>
      <c r="C3134" s="11" t="s">
        <v>91</v>
      </c>
      <c r="D3134" s="11" t="s">
        <v>92</v>
      </c>
      <c r="E3134" s="47"/>
      <c r="F3134" s="11" t="s">
        <v>91</v>
      </c>
      <c r="G3134" s="11" t="s">
        <v>93</v>
      </c>
      <c r="H3134" s="12"/>
    </row>
    <row r="3135" spans="1:8" ht="17.149999999999999" customHeight="1" thickBot="1" x14ac:dyDescent="0.35">
      <c r="A3135" s="5" t="s">
        <v>76</v>
      </c>
      <c r="B3135" s="2" t="s">
        <v>77</v>
      </c>
      <c r="C3135" s="2" t="s">
        <v>78</v>
      </c>
      <c r="D3135" s="21" t="s">
        <v>79</v>
      </c>
      <c r="E3135" s="42"/>
      <c r="F3135" s="2" t="s">
        <v>80</v>
      </c>
      <c r="G3135" s="5" t="s">
        <v>81</v>
      </c>
      <c r="H3135" s="6" t="s">
        <v>82</v>
      </c>
    </row>
    <row r="3136" spans="1:8" ht="17.149999999999999" customHeight="1" thickBot="1" x14ac:dyDescent="0.35">
      <c r="A3136" s="17">
        <v>336</v>
      </c>
      <c r="B3136" s="50"/>
      <c r="C3136" s="50"/>
      <c r="D3136" s="51"/>
      <c r="E3136" s="52"/>
      <c r="F3136" s="50"/>
      <c r="G3136" s="2" t="s">
        <v>83</v>
      </c>
      <c r="H3136" s="53"/>
    </row>
    <row r="3137" spans="1:8" ht="17.149999999999999" customHeight="1" thickBot="1" x14ac:dyDescent="0.35">
      <c r="A3137" s="1" t="s">
        <v>84</v>
      </c>
      <c r="B3137" s="38"/>
      <c r="C3137" s="38"/>
      <c r="D3137" s="38"/>
      <c r="E3137" s="43"/>
      <c r="F3137" s="34"/>
      <c r="G3137" s="21" t="s">
        <v>14</v>
      </c>
      <c r="H3137" s="54"/>
    </row>
    <row r="3138" spans="1:8" ht="17.149999999999999" customHeight="1" thickBot="1" x14ac:dyDescent="0.35">
      <c r="A3138" s="1"/>
      <c r="B3138" s="38"/>
      <c r="C3138" s="38"/>
      <c r="D3138" s="38"/>
      <c r="E3138" s="43"/>
      <c r="F3138" s="34"/>
      <c r="G3138" s="21" t="s">
        <v>15</v>
      </c>
      <c r="H3138" s="54"/>
    </row>
    <row r="3139" spans="1:8" ht="17.149999999999999" customHeight="1" thickBot="1" x14ac:dyDescent="0.35">
      <c r="A3139" s="1"/>
      <c r="B3139" s="38"/>
      <c r="C3139" s="38"/>
      <c r="D3139" s="38"/>
      <c r="E3139" s="43"/>
      <c r="F3139" s="34"/>
      <c r="G3139" s="21" t="s">
        <v>16</v>
      </c>
      <c r="H3139" s="54"/>
    </row>
    <row r="3140" spans="1:8" ht="17.149999999999999" customHeight="1" thickBot="1" x14ac:dyDescent="0.35">
      <c r="A3140" s="1"/>
      <c r="B3140" s="38"/>
      <c r="C3140" s="38"/>
      <c r="D3140" s="38"/>
      <c r="E3140" s="43"/>
      <c r="F3140" s="34"/>
      <c r="G3140" s="21" t="s">
        <v>85</v>
      </c>
      <c r="H3140" s="54"/>
    </row>
    <row r="3141" spans="1:8" ht="17.149999999999999" customHeight="1" thickBot="1" x14ac:dyDescent="0.35">
      <c r="A3141" s="5"/>
      <c r="B3141" s="38"/>
      <c r="C3141" s="38"/>
      <c r="D3141" s="38"/>
      <c r="E3141" s="43"/>
      <c r="F3141" s="34"/>
      <c r="G3141" t="s">
        <v>57</v>
      </c>
      <c r="H3141" s="54"/>
    </row>
    <row r="3142" spans="1:8" ht="17.149999999999999" customHeight="1" thickBot="1" x14ac:dyDescent="0.35">
      <c r="A3142" s="1"/>
      <c r="B3142" s="39"/>
      <c r="C3142" s="39"/>
      <c r="D3142" s="39"/>
      <c r="E3142" s="44"/>
      <c r="F3142" s="37"/>
      <c r="G3142" s="30" t="s">
        <v>86</v>
      </c>
      <c r="H3142" s="28">
        <f>SUM(H3136:H3141)</f>
        <v>0</v>
      </c>
    </row>
    <row r="3143" spans="1:8" ht="17.149999999999999" customHeight="1" x14ac:dyDescent="0.25">
      <c r="A3143" s="1"/>
      <c r="B3143" s="7" t="s">
        <v>87</v>
      </c>
      <c r="H3143" s="8"/>
    </row>
    <row r="3144" spans="1:8" ht="17.149999999999999" customHeight="1" x14ac:dyDescent="0.25">
      <c r="A3144" s="1"/>
      <c r="B3144" t="s">
        <v>88</v>
      </c>
      <c r="H3144" s="8"/>
    </row>
    <row r="3145" spans="1:8" ht="17.149999999999999" customHeight="1" x14ac:dyDescent="0.35">
      <c r="A3145" s="1"/>
      <c r="B3145" s="24" t="s">
        <v>89</v>
      </c>
      <c r="E3145" s="45" t="str">
        <f>+'Budget Information'!$B$2</f>
        <v>Type your Community's name here</v>
      </c>
      <c r="H3145" s="23"/>
    </row>
    <row r="3146" spans="1:8" ht="17.149999999999999" customHeight="1" x14ac:dyDescent="0.25">
      <c r="A3146" s="1"/>
      <c r="D3146" s="9" t="s">
        <v>90</v>
      </c>
      <c r="E3146" s="46"/>
      <c r="G3146" s="10"/>
      <c r="H3146" s="8"/>
    </row>
    <row r="3147" spans="1:8" ht="17.149999999999999" customHeight="1" x14ac:dyDescent="0.25">
      <c r="A3147" s="16"/>
      <c r="B3147" s="13"/>
      <c r="C3147" s="13"/>
      <c r="D3147" s="13"/>
      <c r="E3147" s="41"/>
      <c r="F3147" s="13"/>
      <c r="G3147" s="13"/>
      <c r="H3147" s="14"/>
    </row>
    <row r="3148" spans="1:8" ht="17.149999999999999" customHeight="1" thickBot="1" x14ac:dyDescent="0.35">
      <c r="A3148" s="5" t="s">
        <v>76</v>
      </c>
      <c r="B3148" s="2" t="s">
        <v>77</v>
      </c>
      <c r="C3148" s="2" t="s">
        <v>78</v>
      </c>
      <c r="D3148" s="21" t="s">
        <v>79</v>
      </c>
      <c r="E3148" s="42"/>
      <c r="F3148" s="2" t="s">
        <v>80</v>
      </c>
      <c r="G3148" s="5" t="s">
        <v>81</v>
      </c>
      <c r="H3148" s="6" t="s">
        <v>82</v>
      </c>
    </row>
    <row r="3149" spans="1:8" ht="17.149999999999999" customHeight="1" thickBot="1" x14ac:dyDescent="0.35">
      <c r="A3149" s="17">
        <v>337</v>
      </c>
      <c r="B3149" s="50"/>
      <c r="C3149" s="50"/>
      <c r="D3149" s="51"/>
      <c r="E3149" s="52"/>
      <c r="F3149" s="50"/>
      <c r="G3149" s="2" t="s">
        <v>83</v>
      </c>
      <c r="H3149" s="53"/>
    </row>
    <row r="3150" spans="1:8" ht="17.149999999999999" customHeight="1" thickBot="1" x14ac:dyDescent="0.35">
      <c r="A3150" s="1" t="s">
        <v>84</v>
      </c>
      <c r="B3150" s="38"/>
      <c r="C3150" s="38"/>
      <c r="D3150" s="38"/>
      <c r="E3150" s="43"/>
      <c r="F3150" s="34"/>
      <c r="G3150" s="21" t="s">
        <v>14</v>
      </c>
      <c r="H3150" s="54"/>
    </row>
    <row r="3151" spans="1:8" ht="17.149999999999999" customHeight="1" thickBot="1" x14ac:dyDescent="0.35">
      <c r="A3151" s="1"/>
      <c r="B3151" s="38"/>
      <c r="C3151" s="38"/>
      <c r="D3151" s="38"/>
      <c r="E3151" s="43"/>
      <c r="F3151" s="34"/>
      <c r="G3151" s="21" t="s">
        <v>15</v>
      </c>
      <c r="H3151" s="54"/>
    </row>
    <row r="3152" spans="1:8" ht="17.149999999999999" customHeight="1" thickBot="1" x14ac:dyDescent="0.35">
      <c r="A3152" s="1"/>
      <c r="B3152" s="38"/>
      <c r="C3152" s="38"/>
      <c r="D3152" s="38"/>
      <c r="E3152" s="43"/>
      <c r="F3152" s="34"/>
      <c r="G3152" s="21" t="s">
        <v>16</v>
      </c>
      <c r="H3152" s="54"/>
    </row>
    <row r="3153" spans="1:8" ht="17.149999999999999" customHeight="1" thickBot="1" x14ac:dyDescent="0.35">
      <c r="A3153" s="1"/>
      <c r="B3153" s="38"/>
      <c r="C3153" s="38"/>
      <c r="D3153" s="38"/>
      <c r="E3153" s="43"/>
      <c r="F3153" s="34"/>
      <c r="G3153" s="21" t="s">
        <v>85</v>
      </c>
      <c r="H3153" s="54"/>
    </row>
    <row r="3154" spans="1:8" ht="17.149999999999999" customHeight="1" thickBot="1" x14ac:dyDescent="0.35">
      <c r="A3154" s="5"/>
      <c r="B3154" s="38"/>
      <c r="C3154" s="38"/>
      <c r="D3154" s="38"/>
      <c r="E3154" s="43"/>
      <c r="F3154" s="34"/>
      <c r="G3154" t="s">
        <v>57</v>
      </c>
      <c r="H3154" s="54"/>
    </row>
    <row r="3155" spans="1:8" ht="17.149999999999999" customHeight="1" thickBot="1" x14ac:dyDescent="0.35">
      <c r="A3155" s="1"/>
      <c r="B3155" s="39"/>
      <c r="C3155" s="39"/>
      <c r="D3155" s="39"/>
      <c r="E3155" s="44"/>
      <c r="F3155" s="37"/>
      <c r="G3155" s="30" t="s">
        <v>86</v>
      </c>
      <c r="H3155" s="28">
        <f>SUM(H3149:H3154)</f>
        <v>0</v>
      </c>
    </row>
    <row r="3156" spans="1:8" ht="17.149999999999999" customHeight="1" x14ac:dyDescent="0.25">
      <c r="A3156" s="1"/>
      <c r="B3156" s="7" t="s">
        <v>87</v>
      </c>
      <c r="H3156" s="8"/>
    </row>
    <row r="3157" spans="1:8" ht="17.149999999999999" customHeight="1" x14ac:dyDescent="0.25">
      <c r="A3157" s="1"/>
      <c r="B3157" t="s">
        <v>88</v>
      </c>
      <c r="H3157" s="8"/>
    </row>
    <row r="3158" spans="1:8" ht="17.149999999999999" customHeight="1" x14ac:dyDescent="0.35">
      <c r="A3158" s="1"/>
      <c r="B3158" s="24" t="s">
        <v>89</v>
      </c>
      <c r="E3158" s="45" t="str">
        <f>+'Budget Information'!$B$2</f>
        <v>Type your Community's name here</v>
      </c>
      <c r="H3158" s="23"/>
    </row>
    <row r="3159" spans="1:8" ht="17.149999999999999" customHeight="1" x14ac:dyDescent="0.25">
      <c r="A3159" s="1"/>
      <c r="D3159" s="9" t="s">
        <v>90</v>
      </c>
      <c r="E3159" s="46"/>
      <c r="G3159" s="10"/>
      <c r="H3159" s="8"/>
    </row>
    <row r="3160" spans="1:8" ht="17.149999999999999" customHeight="1" x14ac:dyDescent="0.25">
      <c r="A3160" s="16"/>
      <c r="B3160" s="13"/>
      <c r="C3160" s="13"/>
      <c r="D3160" s="19"/>
      <c r="E3160" s="48"/>
      <c r="F3160" s="13"/>
      <c r="G3160" s="20"/>
      <c r="H3160" s="15"/>
    </row>
    <row r="3161" spans="1:8" ht="17.149999999999999" customHeight="1" x14ac:dyDescent="0.25">
      <c r="A3161" s="18" t="s">
        <v>94</v>
      </c>
      <c r="B3161" s="13"/>
      <c r="C3161" s="13"/>
      <c r="D3161" s="13"/>
      <c r="E3161" s="41"/>
      <c r="F3161" s="13"/>
      <c r="G3161" s="13"/>
      <c r="H3161" s="15"/>
    </row>
    <row r="3162" spans="1:8" ht="17.149999999999999" customHeight="1" thickBot="1" x14ac:dyDescent="0.35">
      <c r="A3162" s="5" t="s">
        <v>76</v>
      </c>
      <c r="B3162" s="2" t="s">
        <v>77</v>
      </c>
      <c r="C3162" s="2" t="s">
        <v>78</v>
      </c>
      <c r="D3162" s="21" t="s">
        <v>79</v>
      </c>
      <c r="E3162" s="42"/>
      <c r="F3162" s="2" t="s">
        <v>80</v>
      </c>
      <c r="G3162" s="5" t="s">
        <v>81</v>
      </c>
      <c r="H3162" s="6" t="s">
        <v>82</v>
      </c>
    </row>
    <row r="3163" spans="1:8" ht="17.149999999999999" customHeight="1" thickBot="1" x14ac:dyDescent="0.35">
      <c r="A3163" s="17">
        <v>338</v>
      </c>
      <c r="B3163" s="50"/>
      <c r="C3163" s="50"/>
      <c r="D3163" s="51"/>
      <c r="E3163" s="52"/>
      <c r="F3163" s="50"/>
      <c r="G3163" s="2" t="s">
        <v>83</v>
      </c>
      <c r="H3163" s="53"/>
    </row>
    <row r="3164" spans="1:8" ht="17.149999999999999" customHeight="1" thickBot="1" x14ac:dyDescent="0.35">
      <c r="A3164" s="1" t="s">
        <v>84</v>
      </c>
      <c r="B3164" s="38"/>
      <c r="C3164" s="38"/>
      <c r="D3164" s="38"/>
      <c r="E3164" s="43"/>
      <c r="F3164" s="34"/>
      <c r="G3164" s="21" t="s">
        <v>14</v>
      </c>
      <c r="H3164" s="54"/>
    </row>
    <row r="3165" spans="1:8" ht="17.149999999999999" customHeight="1" thickBot="1" x14ac:dyDescent="0.35">
      <c r="A3165" s="1"/>
      <c r="B3165" s="38"/>
      <c r="C3165" s="38"/>
      <c r="D3165" s="38"/>
      <c r="E3165" s="43"/>
      <c r="F3165" s="34"/>
      <c r="G3165" s="21" t="s">
        <v>15</v>
      </c>
      <c r="H3165" s="54"/>
    </row>
    <row r="3166" spans="1:8" ht="17.149999999999999" customHeight="1" thickBot="1" x14ac:dyDescent="0.35">
      <c r="A3166" s="1"/>
      <c r="B3166" s="38"/>
      <c r="C3166" s="38"/>
      <c r="D3166" s="38"/>
      <c r="E3166" s="43"/>
      <c r="F3166" s="34"/>
      <c r="G3166" s="21" t="s">
        <v>16</v>
      </c>
      <c r="H3166" s="54"/>
    </row>
    <row r="3167" spans="1:8" ht="17.149999999999999" customHeight="1" thickBot="1" x14ac:dyDescent="0.35">
      <c r="A3167" s="1"/>
      <c r="B3167" s="38"/>
      <c r="C3167" s="38"/>
      <c r="D3167" s="38"/>
      <c r="E3167" s="43"/>
      <c r="F3167" s="34"/>
      <c r="G3167" s="21" t="s">
        <v>85</v>
      </c>
      <c r="H3167" s="54"/>
    </row>
    <row r="3168" spans="1:8" ht="17.149999999999999" customHeight="1" thickBot="1" x14ac:dyDescent="0.35">
      <c r="A3168" s="5"/>
      <c r="B3168" s="38"/>
      <c r="C3168" s="38"/>
      <c r="D3168" s="38"/>
      <c r="E3168" s="43"/>
      <c r="F3168" s="34"/>
      <c r="G3168" t="s">
        <v>57</v>
      </c>
      <c r="H3168" s="54"/>
    </row>
    <row r="3169" spans="1:8" ht="17.149999999999999" customHeight="1" thickBot="1" x14ac:dyDescent="0.35">
      <c r="A3169" s="1"/>
      <c r="B3169" s="39"/>
      <c r="C3169" s="39"/>
      <c r="D3169" s="39"/>
      <c r="E3169" s="44"/>
      <c r="F3169" s="37"/>
      <c r="G3169" s="30" t="s">
        <v>86</v>
      </c>
      <c r="H3169" s="28">
        <f>SUM(H3163:H3168)</f>
        <v>0</v>
      </c>
    </row>
    <row r="3170" spans="1:8" ht="17.149999999999999" customHeight="1" x14ac:dyDescent="0.25">
      <c r="A3170" s="1"/>
      <c r="B3170" s="7" t="s">
        <v>87</v>
      </c>
      <c r="H3170" s="8"/>
    </row>
    <row r="3171" spans="1:8" ht="17.149999999999999" customHeight="1" x14ac:dyDescent="0.25">
      <c r="A3171" s="1"/>
      <c r="B3171" t="s">
        <v>88</v>
      </c>
      <c r="H3171" s="8"/>
    </row>
    <row r="3172" spans="1:8" ht="17.149999999999999" customHeight="1" x14ac:dyDescent="0.35">
      <c r="A3172" s="1"/>
      <c r="B3172" s="24" t="s">
        <v>89</v>
      </c>
      <c r="E3172" s="45" t="str">
        <f>+'Budget Information'!$B$2</f>
        <v>Type your Community's name here</v>
      </c>
      <c r="H3172" s="23"/>
    </row>
    <row r="3173" spans="1:8" ht="17.149999999999999" customHeight="1" x14ac:dyDescent="0.25">
      <c r="A3173" s="1"/>
      <c r="D3173" s="9" t="s">
        <v>90</v>
      </c>
      <c r="E3173" s="46"/>
      <c r="G3173" s="10"/>
      <c r="H3173" s="8"/>
    </row>
    <row r="3174" spans="1:8" ht="17.149999999999999" customHeight="1" x14ac:dyDescent="0.25">
      <c r="A3174" s="18"/>
      <c r="B3174" s="11" t="s">
        <v>91</v>
      </c>
      <c r="C3174" s="11" t="s">
        <v>91</v>
      </c>
      <c r="D3174" s="11" t="s">
        <v>92</v>
      </c>
      <c r="E3174" s="47"/>
      <c r="F3174" s="11" t="s">
        <v>91</v>
      </c>
      <c r="G3174" s="11" t="s">
        <v>93</v>
      </c>
      <c r="H3174" s="12"/>
    </row>
    <row r="3175" spans="1:8" ht="17.149999999999999" customHeight="1" thickBot="1" x14ac:dyDescent="0.35">
      <c r="A3175" s="5" t="s">
        <v>76</v>
      </c>
      <c r="B3175" s="2" t="s">
        <v>77</v>
      </c>
      <c r="C3175" s="2" t="s">
        <v>78</v>
      </c>
      <c r="D3175" s="21" t="s">
        <v>79</v>
      </c>
      <c r="E3175" s="42"/>
      <c r="F3175" s="2" t="s">
        <v>80</v>
      </c>
      <c r="G3175" s="5" t="s">
        <v>81</v>
      </c>
      <c r="H3175" s="6" t="s">
        <v>82</v>
      </c>
    </row>
    <row r="3176" spans="1:8" ht="17.149999999999999" customHeight="1" thickBot="1" x14ac:dyDescent="0.35">
      <c r="A3176" s="17">
        <v>339</v>
      </c>
      <c r="B3176" s="50"/>
      <c r="C3176" s="50"/>
      <c r="D3176" s="51"/>
      <c r="E3176" s="52"/>
      <c r="F3176" s="50"/>
      <c r="G3176" s="2" t="s">
        <v>83</v>
      </c>
      <c r="H3176" s="53"/>
    </row>
    <row r="3177" spans="1:8" ht="17.149999999999999" customHeight="1" thickBot="1" x14ac:dyDescent="0.35">
      <c r="A3177" s="1" t="s">
        <v>84</v>
      </c>
      <c r="B3177" s="38"/>
      <c r="C3177" s="38"/>
      <c r="D3177" s="38"/>
      <c r="E3177" s="43"/>
      <c r="F3177" s="34"/>
      <c r="G3177" s="21" t="s">
        <v>14</v>
      </c>
      <c r="H3177" s="54"/>
    </row>
    <row r="3178" spans="1:8" ht="17.149999999999999" customHeight="1" thickBot="1" x14ac:dyDescent="0.35">
      <c r="A3178" s="1"/>
      <c r="B3178" s="38"/>
      <c r="C3178" s="38"/>
      <c r="D3178" s="38"/>
      <c r="E3178" s="43"/>
      <c r="F3178" s="34"/>
      <c r="G3178" s="21" t="s">
        <v>15</v>
      </c>
      <c r="H3178" s="54"/>
    </row>
    <row r="3179" spans="1:8" ht="17.149999999999999" customHeight="1" thickBot="1" x14ac:dyDescent="0.35">
      <c r="A3179" s="1"/>
      <c r="B3179" s="38"/>
      <c r="C3179" s="38"/>
      <c r="D3179" s="38"/>
      <c r="E3179" s="43"/>
      <c r="F3179" s="34"/>
      <c r="G3179" s="21" t="s">
        <v>16</v>
      </c>
      <c r="H3179" s="54"/>
    </row>
    <row r="3180" spans="1:8" ht="17.149999999999999" customHeight="1" thickBot="1" x14ac:dyDescent="0.35">
      <c r="A3180" s="1"/>
      <c r="B3180" s="38"/>
      <c r="C3180" s="38"/>
      <c r="D3180" s="38"/>
      <c r="E3180" s="43"/>
      <c r="F3180" s="34"/>
      <c r="G3180" s="21" t="s">
        <v>85</v>
      </c>
      <c r="H3180" s="54"/>
    </row>
    <row r="3181" spans="1:8" ht="17.149999999999999" customHeight="1" thickBot="1" x14ac:dyDescent="0.35">
      <c r="A3181" s="5"/>
      <c r="B3181" s="38"/>
      <c r="C3181" s="38"/>
      <c r="D3181" s="38"/>
      <c r="E3181" s="43"/>
      <c r="F3181" s="34"/>
      <c r="G3181" t="s">
        <v>57</v>
      </c>
      <c r="H3181" s="54"/>
    </row>
    <row r="3182" spans="1:8" ht="17.149999999999999" customHeight="1" thickBot="1" x14ac:dyDescent="0.35">
      <c r="A3182" s="1"/>
      <c r="B3182" s="39"/>
      <c r="C3182" s="39"/>
      <c r="D3182" s="39"/>
      <c r="E3182" s="44"/>
      <c r="F3182" s="37"/>
      <c r="G3182" s="30" t="s">
        <v>86</v>
      </c>
      <c r="H3182" s="28">
        <f>SUM(H3176:H3181)</f>
        <v>0</v>
      </c>
    </row>
    <row r="3183" spans="1:8" ht="17.149999999999999" customHeight="1" x14ac:dyDescent="0.25">
      <c r="A3183" s="1"/>
      <c r="B3183" s="7" t="s">
        <v>87</v>
      </c>
      <c r="H3183" s="8"/>
    </row>
    <row r="3184" spans="1:8" ht="17.149999999999999" customHeight="1" x14ac:dyDescent="0.25">
      <c r="A3184" s="1"/>
      <c r="B3184" t="s">
        <v>88</v>
      </c>
      <c r="H3184" s="8"/>
    </row>
    <row r="3185" spans="1:8" ht="17.149999999999999" customHeight="1" x14ac:dyDescent="0.35">
      <c r="A3185" s="1"/>
      <c r="B3185" s="24" t="s">
        <v>89</v>
      </c>
      <c r="E3185" s="45" t="str">
        <f>+'Budget Information'!$B$2</f>
        <v>Type your Community's name here</v>
      </c>
      <c r="H3185" s="23"/>
    </row>
    <row r="3186" spans="1:8" ht="17.149999999999999" customHeight="1" x14ac:dyDescent="0.25">
      <c r="A3186" s="1"/>
      <c r="D3186" s="9" t="s">
        <v>90</v>
      </c>
      <c r="E3186" s="46"/>
      <c r="G3186" s="10"/>
      <c r="H3186" s="8"/>
    </row>
    <row r="3187" spans="1:8" ht="17.149999999999999" customHeight="1" x14ac:dyDescent="0.25">
      <c r="A3187" s="16"/>
      <c r="B3187" s="13"/>
      <c r="C3187" s="13"/>
      <c r="D3187" s="13"/>
      <c r="E3187" s="41"/>
      <c r="F3187" s="13"/>
      <c r="G3187" s="13"/>
      <c r="H3187" s="14"/>
    </row>
    <row r="3188" spans="1:8" ht="17.149999999999999" customHeight="1" thickBot="1" x14ac:dyDescent="0.35">
      <c r="A3188" s="5" t="s">
        <v>76</v>
      </c>
      <c r="B3188" s="2" t="s">
        <v>77</v>
      </c>
      <c r="C3188" s="2" t="s">
        <v>78</v>
      </c>
      <c r="D3188" s="21" t="s">
        <v>79</v>
      </c>
      <c r="E3188" s="42"/>
      <c r="F3188" s="2" t="s">
        <v>80</v>
      </c>
      <c r="G3188" s="5" t="s">
        <v>81</v>
      </c>
      <c r="H3188" s="6" t="s">
        <v>82</v>
      </c>
    </row>
    <row r="3189" spans="1:8" ht="17.149999999999999" customHeight="1" thickBot="1" x14ac:dyDescent="0.35">
      <c r="A3189" s="17">
        <v>340</v>
      </c>
      <c r="B3189" s="50"/>
      <c r="C3189" s="50"/>
      <c r="D3189" s="51"/>
      <c r="E3189" s="52"/>
      <c r="F3189" s="50"/>
      <c r="G3189" s="2" t="s">
        <v>83</v>
      </c>
      <c r="H3189" s="53"/>
    </row>
    <row r="3190" spans="1:8" ht="17.149999999999999" customHeight="1" thickBot="1" x14ac:dyDescent="0.35">
      <c r="A3190" s="1" t="s">
        <v>84</v>
      </c>
      <c r="B3190" s="38"/>
      <c r="C3190" s="38"/>
      <c r="D3190" s="38"/>
      <c r="E3190" s="43"/>
      <c r="F3190" s="34"/>
      <c r="G3190" s="21" t="s">
        <v>14</v>
      </c>
      <c r="H3190" s="54"/>
    </row>
    <row r="3191" spans="1:8" ht="17.149999999999999" customHeight="1" thickBot="1" x14ac:dyDescent="0.35">
      <c r="A3191" s="1"/>
      <c r="B3191" s="38"/>
      <c r="C3191" s="38"/>
      <c r="D3191" s="38"/>
      <c r="E3191" s="43"/>
      <c r="F3191" s="34"/>
      <c r="G3191" s="21" t="s">
        <v>15</v>
      </c>
      <c r="H3191" s="54"/>
    </row>
    <row r="3192" spans="1:8" ht="17.149999999999999" customHeight="1" thickBot="1" x14ac:dyDescent="0.35">
      <c r="A3192" s="1"/>
      <c r="B3192" s="38"/>
      <c r="C3192" s="38"/>
      <c r="D3192" s="38"/>
      <c r="E3192" s="43"/>
      <c r="F3192" s="34"/>
      <c r="G3192" s="21" t="s">
        <v>16</v>
      </c>
      <c r="H3192" s="54"/>
    </row>
    <row r="3193" spans="1:8" ht="17.149999999999999" customHeight="1" thickBot="1" x14ac:dyDescent="0.35">
      <c r="A3193" s="1"/>
      <c r="B3193" s="38"/>
      <c r="C3193" s="38"/>
      <c r="D3193" s="38"/>
      <c r="E3193" s="43"/>
      <c r="F3193" s="34"/>
      <c r="G3193" s="21" t="s">
        <v>85</v>
      </c>
      <c r="H3193" s="54"/>
    </row>
    <row r="3194" spans="1:8" ht="17.149999999999999" customHeight="1" thickBot="1" x14ac:dyDescent="0.35">
      <c r="A3194" s="5"/>
      <c r="B3194" s="38"/>
      <c r="C3194" s="38"/>
      <c r="D3194" s="38"/>
      <c r="E3194" s="43"/>
      <c r="F3194" s="34"/>
      <c r="G3194" t="s">
        <v>57</v>
      </c>
      <c r="H3194" s="54"/>
    </row>
    <row r="3195" spans="1:8" ht="17.149999999999999" customHeight="1" thickBot="1" x14ac:dyDescent="0.35">
      <c r="A3195" s="1"/>
      <c r="B3195" s="39"/>
      <c r="C3195" s="39"/>
      <c r="D3195" s="39"/>
      <c r="E3195" s="44"/>
      <c r="F3195" s="37"/>
      <c r="G3195" s="30" t="s">
        <v>86</v>
      </c>
      <c r="H3195" s="28">
        <f>SUM(H3189:H3194)</f>
        <v>0</v>
      </c>
    </row>
    <row r="3196" spans="1:8" ht="17.149999999999999" customHeight="1" x14ac:dyDescent="0.25">
      <c r="A3196" s="1"/>
      <c r="B3196" s="7" t="s">
        <v>87</v>
      </c>
      <c r="H3196" s="8"/>
    </row>
    <row r="3197" spans="1:8" ht="17.149999999999999" customHeight="1" x14ac:dyDescent="0.25">
      <c r="A3197" s="1"/>
      <c r="B3197" t="s">
        <v>88</v>
      </c>
      <c r="H3197" s="8"/>
    </row>
    <row r="3198" spans="1:8" ht="17.149999999999999" customHeight="1" x14ac:dyDescent="0.35">
      <c r="A3198" s="1"/>
      <c r="B3198" s="24" t="s">
        <v>89</v>
      </c>
      <c r="E3198" s="45" t="str">
        <f>+'Budget Information'!$B$2</f>
        <v>Type your Community's name here</v>
      </c>
      <c r="H3198" s="23"/>
    </row>
    <row r="3199" spans="1:8" ht="17.149999999999999" customHeight="1" x14ac:dyDescent="0.25">
      <c r="A3199" s="1"/>
      <c r="D3199" s="9" t="s">
        <v>90</v>
      </c>
      <c r="E3199" s="46"/>
      <c r="G3199" s="10"/>
      <c r="H3199" s="8"/>
    </row>
    <row r="3200" spans="1:8" ht="17.149999999999999" customHeight="1" x14ac:dyDescent="0.25">
      <c r="A3200" s="16"/>
      <c r="B3200" s="13"/>
      <c r="C3200" s="13"/>
      <c r="D3200" s="19"/>
      <c r="E3200" s="48"/>
      <c r="F3200" s="13"/>
      <c r="G3200" s="20"/>
      <c r="H3200" s="15"/>
    </row>
    <row r="3201" spans="1:8" ht="17.149999999999999" customHeight="1" x14ac:dyDescent="0.25">
      <c r="A3201" s="16"/>
      <c r="B3201" s="13"/>
      <c r="C3201" s="13"/>
      <c r="D3201" s="13"/>
      <c r="E3201" s="41"/>
      <c r="F3201" s="13"/>
      <c r="G3201" s="13"/>
      <c r="H3201" s="15"/>
    </row>
    <row r="3202" spans="1:8" ht="17.149999999999999" customHeight="1" thickBot="1" x14ac:dyDescent="0.35">
      <c r="A3202" s="5" t="s">
        <v>76</v>
      </c>
      <c r="B3202" s="2" t="s">
        <v>77</v>
      </c>
      <c r="C3202" s="2" t="s">
        <v>78</v>
      </c>
      <c r="D3202" s="21" t="s">
        <v>79</v>
      </c>
      <c r="E3202" s="42"/>
      <c r="F3202" s="2" t="s">
        <v>80</v>
      </c>
      <c r="G3202" s="5" t="s">
        <v>81</v>
      </c>
      <c r="H3202" s="6" t="s">
        <v>82</v>
      </c>
    </row>
    <row r="3203" spans="1:8" ht="17.149999999999999" customHeight="1" thickBot="1" x14ac:dyDescent="0.35">
      <c r="A3203" s="17">
        <v>341</v>
      </c>
      <c r="B3203" s="50"/>
      <c r="C3203" s="50"/>
      <c r="D3203" s="51"/>
      <c r="E3203" s="52"/>
      <c r="F3203" s="50"/>
      <c r="G3203" s="2" t="s">
        <v>83</v>
      </c>
      <c r="H3203" s="53"/>
    </row>
    <row r="3204" spans="1:8" ht="17.149999999999999" customHeight="1" thickBot="1" x14ac:dyDescent="0.35">
      <c r="A3204" s="1" t="s">
        <v>84</v>
      </c>
      <c r="B3204" s="38"/>
      <c r="C3204" s="38"/>
      <c r="D3204" s="38"/>
      <c r="E3204" s="43"/>
      <c r="F3204" s="34"/>
      <c r="G3204" s="21" t="s">
        <v>14</v>
      </c>
      <c r="H3204" s="54"/>
    </row>
    <row r="3205" spans="1:8" ht="17.149999999999999" customHeight="1" thickBot="1" x14ac:dyDescent="0.35">
      <c r="A3205" s="1"/>
      <c r="B3205" s="38"/>
      <c r="C3205" s="38"/>
      <c r="D3205" s="38"/>
      <c r="E3205" s="43"/>
      <c r="F3205" s="34"/>
      <c r="G3205" s="21" t="s">
        <v>15</v>
      </c>
      <c r="H3205" s="54"/>
    </row>
    <row r="3206" spans="1:8" ht="17.149999999999999" customHeight="1" thickBot="1" x14ac:dyDescent="0.35">
      <c r="A3206" s="1"/>
      <c r="B3206" s="38"/>
      <c r="C3206" s="38"/>
      <c r="D3206" s="38"/>
      <c r="E3206" s="43"/>
      <c r="F3206" s="34"/>
      <c r="G3206" s="21" t="s">
        <v>16</v>
      </c>
      <c r="H3206" s="54"/>
    </row>
    <row r="3207" spans="1:8" ht="17.149999999999999" customHeight="1" thickBot="1" x14ac:dyDescent="0.35">
      <c r="A3207" s="1"/>
      <c r="B3207" s="38"/>
      <c r="C3207" s="38"/>
      <c r="D3207" s="38"/>
      <c r="E3207" s="43"/>
      <c r="F3207" s="34"/>
      <c r="G3207" s="21" t="s">
        <v>85</v>
      </c>
      <c r="H3207" s="54"/>
    </row>
    <row r="3208" spans="1:8" ht="17.149999999999999" customHeight="1" thickBot="1" x14ac:dyDescent="0.35">
      <c r="A3208" s="5"/>
      <c r="B3208" s="38"/>
      <c r="C3208" s="38"/>
      <c r="D3208" s="38"/>
      <c r="E3208" s="43"/>
      <c r="F3208" s="34"/>
      <c r="G3208" t="s">
        <v>57</v>
      </c>
      <c r="H3208" s="54"/>
    </row>
    <row r="3209" spans="1:8" ht="17.149999999999999" customHeight="1" thickBot="1" x14ac:dyDescent="0.35">
      <c r="A3209" s="1"/>
      <c r="B3209" s="39"/>
      <c r="C3209" s="39"/>
      <c r="D3209" s="39"/>
      <c r="E3209" s="44"/>
      <c r="F3209" s="37"/>
      <c r="G3209" s="30" t="s">
        <v>86</v>
      </c>
      <c r="H3209" s="28">
        <f>SUM(H3203:H3208)</f>
        <v>0</v>
      </c>
    </row>
    <row r="3210" spans="1:8" ht="17.149999999999999" customHeight="1" x14ac:dyDescent="0.25">
      <c r="A3210" s="1"/>
      <c r="B3210" s="7" t="s">
        <v>87</v>
      </c>
      <c r="H3210" s="8"/>
    </row>
    <row r="3211" spans="1:8" ht="17.149999999999999" customHeight="1" x14ac:dyDescent="0.25">
      <c r="A3211" s="1"/>
      <c r="B3211" t="s">
        <v>88</v>
      </c>
      <c r="H3211" s="8"/>
    </row>
    <row r="3212" spans="1:8" ht="17.149999999999999" customHeight="1" x14ac:dyDescent="0.35">
      <c r="A3212" s="1"/>
      <c r="B3212" s="24" t="s">
        <v>89</v>
      </c>
      <c r="E3212" s="45" t="str">
        <f>+'Budget Information'!$B$2</f>
        <v>Type your Community's name here</v>
      </c>
      <c r="H3212" s="23"/>
    </row>
    <row r="3213" spans="1:8" ht="17.149999999999999" customHeight="1" x14ac:dyDescent="0.25">
      <c r="A3213" s="1"/>
      <c r="D3213" s="9" t="s">
        <v>90</v>
      </c>
      <c r="E3213" s="46"/>
      <c r="G3213" s="10"/>
      <c r="H3213" s="8"/>
    </row>
    <row r="3214" spans="1:8" ht="17.149999999999999" customHeight="1" x14ac:dyDescent="0.25">
      <c r="A3214" s="18" t="s">
        <v>94</v>
      </c>
      <c r="B3214" s="11" t="s">
        <v>91</v>
      </c>
      <c r="C3214" s="11" t="s">
        <v>91</v>
      </c>
      <c r="D3214" s="11" t="s">
        <v>92</v>
      </c>
      <c r="E3214" s="47"/>
      <c r="F3214" s="11" t="s">
        <v>91</v>
      </c>
      <c r="G3214" s="11" t="s">
        <v>93</v>
      </c>
      <c r="H3214" s="12"/>
    </row>
    <row r="3215" spans="1:8" ht="17.149999999999999" customHeight="1" thickBot="1" x14ac:dyDescent="0.35">
      <c r="A3215" s="5" t="s">
        <v>76</v>
      </c>
      <c r="B3215" s="2" t="s">
        <v>77</v>
      </c>
      <c r="C3215" s="2" t="s">
        <v>78</v>
      </c>
      <c r="D3215" s="21" t="s">
        <v>79</v>
      </c>
      <c r="E3215" s="42"/>
      <c r="F3215" s="2" t="s">
        <v>80</v>
      </c>
      <c r="G3215" s="5" t="s">
        <v>81</v>
      </c>
      <c r="H3215" s="6" t="s">
        <v>82</v>
      </c>
    </row>
    <row r="3216" spans="1:8" ht="17.149999999999999" customHeight="1" thickBot="1" x14ac:dyDescent="0.35">
      <c r="A3216" s="17">
        <v>342</v>
      </c>
      <c r="B3216" s="50"/>
      <c r="C3216" s="50"/>
      <c r="D3216" s="51"/>
      <c r="E3216" s="52"/>
      <c r="F3216" s="50"/>
      <c r="G3216" s="2" t="s">
        <v>83</v>
      </c>
      <c r="H3216" s="53"/>
    </row>
    <row r="3217" spans="1:8" ht="17.149999999999999" customHeight="1" thickBot="1" x14ac:dyDescent="0.35">
      <c r="A3217" s="1" t="s">
        <v>84</v>
      </c>
      <c r="B3217" s="38"/>
      <c r="C3217" s="38"/>
      <c r="D3217" s="38"/>
      <c r="E3217" s="43"/>
      <c r="F3217" s="34"/>
      <c r="G3217" s="21" t="s">
        <v>14</v>
      </c>
      <c r="H3217" s="54"/>
    </row>
    <row r="3218" spans="1:8" ht="17.149999999999999" customHeight="1" thickBot="1" x14ac:dyDescent="0.35">
      <c r="A3218" s="1"/>
      <c r="B3218" s="38"/>
      <c r="C3218" s="38"/>
      <c r="D3218" s="38"/>
      <c r="E3218" s="43"/>
      <c r="F3218" s="34"/>
      <c r="G3218" s="21" t="s">
        <v>15</v>
      </c>
      <c r="H3218" s="54"/>
    </row>
    <row r="3219" spans="1:8" ht="17.149999999999999" customHeight="1" thickBot="1" x14ac:dyDescent="0.35">
      <c r="A3219" s="1"/>
      <c r="B3219" s="38"/>
      <c r="C3219" s="38"/>
      <c r="D3219" s="38"/>
      <c r="E3219" s="43"/>
      <c r="F3219" s="34"/>
      <c r="G3219" s="21" t="s">
        <v>16</v>
      </c>
      <c r="H3219" s="54"/>
    </row>
    <row r="3220" spans="1:8" ht="17.149999999999999" customHeight="1" thickBot="1" x14ac:dyDescent="0.35">
      <c r="A3220" s="1"/>
      <c r="B3220" s="38"/>
      <c r="C3220" s="38"/>
      <c r="D3220" s="38"/>
      <c r="E3220" s="43"/>
      <c r="F3220" s="34"/>
      <c r="G3220" s="21" t="s">
        <v>85</v>
      </c>
      <c r="H3220" s="54"/>
    </row>
    <row r="3221" spans="1:8" ht="17.149999999999999" customHeight="1" thickBot="1" x14ac:dyDescent="0.35">
      <c r="A3221" s="5"/>
      <c r="B3221" s="38"/>
      <c r="C3221" s="38"/>
      <c r="D3221" s="38"/>
      <c r="E3221" s="43"/>
      <c r="F3221" s="34"/>
      <c r="G3221" t="s">
        <v>57</v>
      </c>
      <c r="H3221" s="54"/>
    </row>
    <row r="3222" spans="1:8" ht="17.149999999999999" customHeight="1" thickBot="1" x14ac:dyDescent="0.35">
      <c r="A3222" s="1"/>
      <c r="B3222" s="39"/>
      <c r="C3222" s="39"/>
      <c r="D3222" s="39"/>
      <c r="E3222" s="44"/>
      <c r="F3222" s="37"/>
      <c r="G3222" s="30" t="s">
        <v>86</v>
      </c>
      <c r="H3222" s="28">
        <f>SUM(H3216:H3221)</f>
        <v>0</v>
      </c>
    </row>
    <row r="3223" spans="1:8" ht="17.149999999999999" customHeight="1" x14ac:dyDescent="0.25">
      <c r="A3223" s="1"/>
      <c r="B3223" s="7" t="s">
        <v>87</v>
      </c>
      <c r="H3223" s="8"/>
    </row>
    <row r="3224" spans="1:8" ht="17.149999999999999" customHeight="1" x14ac:dyDescent="0.25">
      <c r="A3224" s="1"/>
      <c r="B3224" t="s">
        <v>88</v>
      </c>
      <c r="H3224" s="8"/>
    </row>
    <row r="3225" spans="1:8" ht="17.149999999999999" customHeight="1" x14ac:dyDescent="0.35">
      <c r="A3225" s="1"/>
      <c r="B3225" s="24" t="s">
        <v>89</v>
      </c>
      <c r="E3225" s="45" t="str">
        <f>+'Budget Information'!$B$2</f>
        <v>Type your Community's name here</v>
      </c>
      <c r="H3225" s="23"/>
    </row>
    <row r="3226" spans="1:8" ht="17.149999999999999" customHeight="1" x14ac:dyDescent="0.25">
      <c r="A3226" s="1"/>
      <c r="D3226" s="9" t="s">
        <v>90</v>
      </c>
      <c r="E3226" s="46"/>
      <c r="G3226" s="10"/>
      <c r="H3226" s="8"/>
    </row>
    <row r="3227" spans="1:8" ht="17.149999999999999" customHeight="1" x14ac:dyDescent="0.25">
      <c r="A3227" s="16"/>
      <c r="B3227" s="13"/>
      <c r="C3227" s="13"/>
      <c r="D3227" s="13"/>
      <c r="E3227" s="41"/>
      <c r="F3227" s="13"/>
      <c r="G3227" s="13"/>
      <c r="H3227" s="14"/>
    </row>
    <row r="3228" spans="1:8" ht="17.149999999999999" customHeight="1" thickBot="1" x14ac:dyDescent="0.35">
      <c r="A3228" s="5" t="s">
        <v>76</v>
      </c>
      <c r="B3228" s="2" t="s">
        <v>77</v>
      </c>
      <c r="C3228" s="2" t="s">
        <v>78</v>
      </c>
      <c r="D3228" s="21" t="s">
        <v>79</v>
      </c>
      <c r="E3228" s="42"/>
      <c r="F3228" s="2" t="s">
        <v>80</v>
      </c>
      <c r="G3228" s="5" t="s">
        <v>81</v>
      </c>
      <c r="H3228" s="6" t="s">
        <v>82</v>
      </c>
    </row>
    <row r="3229" spans="1:8" ht="17.149999999999999" customHeight="1" thickBot="1" x14ac:dyDescent="0.35">
      <c r="A3229" s="17">
        <v>343</v>
      </c>
      <c r="B3229" s="50"/>
      <c r="C3229" s="50"/>
      <c r="D3229" s="51"/>
      <c r="E3229" s="52"/>
      <c r="F3229" s="50"/>
      <c r="G3229" s="2" t="s">
        <v>83</v>
      </c>
      <c r="H3229" s="53"/>
    </row>
    <row r="3230" spans="1:8" ht="17.149999999999999" customHeight="1" thickBot="1" x14ac:dyDescent="0.35">
      <c r="A3230" s="1" t="s">
        <v>84</v>
      </c>
      <c r="B3230" s="38"/>
      <c r="C3230" s="38"/>
      <c r="D3230" s="38"/>
      <c r="E3230" s="43"/>
      <c r="F3230" s="34"/>
      <c r="G3230" s="21" t="s">
        <v>14</v>
      </c>
      <c r="H3230" s="54"/>
    </row>
    <row r="3231" spans="1:8" ht="17.149999999999999" customHeight="1" thickBot="1" x14ac:dyDescent="0.35">
      <c r="A3231" s="1"/>
      <c r="B3231" s="38"/>
      <c r="C3231" s="38"/>
      <c r="D3231" s="38"/>
      <c r="E3231" s="43"/>
      <c r="F3231" s="34"/>
      <c r="G3231" s="21" t="s">
        <v>15</v>
      </c>
      <c r="H3231" s="54"/>
    </row>
    <row r="3232" spans="1:8" ht="17.149999999999999" customHeight="1" thickBot="1" x14ac:dyDescent="0.35">
      <c r="A3232" s="1"/>
      <c r="B3232" s="38"/>
      <c r="C3232" s="38"/>
      <c r="D3232" s="38"/>
      <c r="E3232" s="43"/>
      <c r="F3232" s="34"/>
      <c r="G3232" s="21" t="s">
        <v>16</v>
      </c>
      <c r="H3232" s="54"/>
    </row>
    <row r="3233" spans="1:8" ht="17.149999999999999" customHeight="1" thickBot="1" x14ac:dyDescent="0.35">
      <c r="A3233" s="1"/>
      <c r="B3233" s="38"/>
      <c r="C3233" s="38"/>
      <c r="D3233" s="38"/>
      <c r="E3233" s="43"/>
      <c r="F3233" s="34"/>
      <c r="G3233" s="21" t="s">
        <v>85</v>
      </c>
      <c r="H3233" s="54"/>
    </row>
    <row r="3234" spans="1:8" ht="17.149999999999999" customHeight="1" thickBot="1" x14ac:dyDescent="0.35">
      <c r="A3234" s="5"/>
      <c r="B3234" s="38"/>
      <c r="C3234" s="38"/>
      <c r="D3234" s="38"/>
      <c r="E3234" s="43"/>
      <c r="F3234" s="34"/>
      <c r="G3234" t="s">
        <v>57</v>
      </c>
      <c r="H3234" s="54"/>
    </row>
    <row r="3235" spans="1:8" ht="17.149999999999999" customHeight="1" thickBot="1" x14ac:dyDescent="0.35">
      <c r="A3235" s="1"/>
      <c r="B3235" s="39"/>
      <c r="C3235" s="39"/>
      <c r="D3235" s="39"/>
      <c r="E3235" s="44"/>
      <c r="F3235" s="37"/>
      <c r="G3235" s="30" t="s">
        <v>86</v>
      </c>
      <c r="H3235" s="28">
        <f>SUM(H3229:H3234)</f>
        <v>0</v>
      </c>
    </row>
    <row r="3236" spans="1:8" ht="17.149999999999999" customHeight="1" x14ac:dyDescent="0.25">
      <c r="A3236" s="1"/>
      <c r="B3236" s="7" t="s">
        <v>87</v>
      </c>
      <c r="H3236" s="8"/>
    </row>
    <row r="3237" spans="1:8" ht="17.149999999999999" customHeight="1" x14ac:dyDescent="0.25">
      <c r="A3237" s="1"/>
      <c r="B3237" t="s">
        <v>88</v>
      </c>
      <c r="H3237" s="8"/>
    </row>
    <row r="3238" spans="1:8" ht="17.149999999999999" customHeight="1" x14ac:dyDescent="0.35">
      <c r="A3238" s="1"/>
      <c r="B3238" s="24" t="s">
        <v>89</v>
      </c>
      <c r="E3238" s="45" t="str">
        <f>+'Budget Information'!$B$2</f>
        <v>Type your Community's name here</v>
      </c>
      <c r="H3238" s="23"/>
    </row>
    <row r="3239" spans="1:8" ht="17.149999999999999" customHeight="1" x14ac:dyDescent="0.25">
      <c r="A3239" s="1"/>
      <c r="D3239" s="9" t="s">
        <v>90</v>
      </c>
      <c r="E3239" s="46"/>
      <c r="G3239" s="10"/>
      <c r="H3239" s="8"/>
    </row>
    <row r="3240" spans="1:8" ht="17.149999999999999" customHeight="1" x14ac:dyDescent="0.25">
      <c r="A3240" s="16"/>
      <c r="B3240" s="13"/>
      <c r="C3240" s="13"/>
      <c r="D3240" s="19"/>
      <c r="E3240" s="48"/>
      <c r="F3240" s="13"/>
      <c r="G3240" s="20"/>
      <c r="H3240" s="15"/>
    </row>
    <row r="3241" spans="1:8" ht="17.149999999999999" customHeight="1" x14ac:dyDescent="0.25">
      <c r="A3241" s="16"/>
      <c r="B3241" s="13"/>
      <c r="C3241" s="13"/>
      <c r="D3241" s="13"/>
      <c r="E3241" s="41"/>
      <c r="F3241" s="13"/>
      <c r="G3241" s="13"/>
      <c r="H3241" s="15"/>
    </row>
    <row r="3242" spans="1:8" ht="17.149999999999999" customHeight="1" thickBot="1" x14ac:dyDescent="0.35">
      <c r="A3242" s="5" t="s">
        <v>76</v>
      </c>
      <c r="B3242" s="2" t="s">
        <v>77</v>
      </c>
      <c r="C3242" s="2" t="s">
        <v>78</v>
      </c>
      <c r="D3242" s="21" t="s">
        <v>79</v>
      </c>
      <c r="E3242" s="42"/>
      <c r="F3242" s="2" t="s">
        <v>80</v>
      </c>
      <c r="G3242" s="5" t="s">
        <v>81</v>
      </c>
      <c r="H3242" s="6" t="s">
        <v>82</v>
      </c>
    </row>
    <row r="3243" spans="1:8" ht="17.149999999999999" customHeight="1" thickBot="1" x14ac:dyDescent="0.35">
      <c r="A3243" s="17">
        <v>344</v>
      </c>
      <c r="B3243" s="50"/>
      <c r="C3243" s="50"/>
      <c r="D3243" s="51"/>
      <c r="E3243" s="52"/>
      <c r="F3243" s="50"/>
      <c r="G3243" s="2" t="s">
        <v>83</v>
      </c>
      <c r="H3243" s="53"/>
    </row>
    <row r="3244" spans="1:8" ht="17.149999999999999" customHeight="1" thickBot="1" x14ac:dyDescent="0.35">
      <c r="A3244" s="1" t="s">
        <v>84</v>
      </c>
      <c r="B3244" s="38"/>
      <c r="C3244" s="38"/>
      <c r="D3244" s="38"/>
      <c r="E3244" s="43"/>
      <c r="F3244" s="34"/>
      <c r="G3244" s="21" t="s">
        <v>14</v>
      </c>
      <c r="H3244" s="54"/>
    </row>
    <row r="3245" spans="1:8" ht="17.149999999999999" customHeight="1" thickBot="1" x14ac:dyDescent="0.35">
      <c r="A3245" s="1"/>
      <c r="B3245" s="38"/>
      <c r="C3245" s="38"/>
      <c r="D3245" s="38"/>
      <c r="E3245" s="43"/>
      <c r="F3245" s="34"/>
      <c r="G3245" s="21" t="s">
        <v>15</v>
      </c>
      <c r="H3245" s="54"/>
    </row>
    <row r="3246" spans="1:8" ht="17.149999999999999" customHeight="1" thickBot="1" x14ac:dyDescent="0.35">
      <c r="A3246" s="1"/>
      <c r="B3246" s="38"/>
      <c r="C3246" s="38"/>
      <c r="D3246" s="38"/>
      <c r="E3246" s="43"/>
      <c r="F3246" s="34"/>
      <c r="G3246" s="21" t="s">
        <v>16</v>
      </c>
      <c r="H3246" s="54"/>
    </row>
    <row r="3247" spans="1:8" ht="17.149999999999999" customHeight="1" thickBot="1" x14ac:dyDescent="0.35">
      <c r="A3247" s="1"/>
      <c r="B3247" s="38"/>
      <c r="C3247" s="38"/>
      <c r="D3247" s="38"/>
      <c r="E3247" s="43"/>
      <c r="F3247" s="34"/>
      <c r="G3247" s="21" t="s">
        <v>85</v>
      </c>
      <c r="H3247" s="54"/>
    </row>
    <row r="3248" spans="1:8" ht="17.149999999999999" customHeight="1" thickBot="1" x14ac:dyDescent="0.35">
      <c r="A3248" s="5"/>
      <c r="B3248" s="38"/>
      <c r="C3248" s="38"/>
      <c r="D3248" s="38"/>
      <c r="E3248" s="43"/>
      <c r="F3248" s="34"/>
      <c r="G3248" t="s">
        <v>57</v>
      </c>
      <c r="H3248" s="54"/>
    </row>
    <row r="3249" spans="1:8" ht="17.149999999999999" customHeight="1" thickBot="1" x14ac:dyDescent="0.35">
      <c r="A3249" s="1"/>
      <c r="B3249" s="39"/>
      <c r="C3249" s="39"/>
      <c r="D3249" s="39"/>
      <c r="E3249" s="44"/>
      <c r="F3249" s="37"/>
      <c r="G3249" s="30" t="s">
        <v>86</v>
      </c>
      <c r="H3249" s="28">
        <f>SUM(H3243:H3248)</f>
        <v>0</v>
      </c>
    </row>
    <row r="3250" spans="1:8" ht="17.149999999999999" customHeight="1" x14ac:dyDescent="0.25">
      <c r="A3250" s="1"/>
      <c r="B3250" s="7" t="s">
        <v>87</v>
      </c>
      <c r="H3250" s="8"/>
    </row>
    <row r="3251" spans="1:8" ht="17.149999999999999" customHeight="1" x14ac:dyDescent="0.25">
      <c r="A3251" s="1"/>
      <c r="B3251" t="s">
        <v>88</v>
      </c>
      <c r="H3251" s="8"/>
    </row>
    <row r="3252" spans="1:8" ht="17.149999999999999" customHeight="1" x14ac:dyDescent="0.35">
      <c r="A3252" s="1"/>
      <c r="B3252" s="24" t="s">
        <v>89</v>
      </c>
      <c r="E3252" s="45" t="str">
        <f>+'Budget Information'!$B$2</f>
        <v>Type your Community's name here</v>
      </c>
      <c r="H3252" s="23"/>
    </row>
    <row r="3253" spans="1:8" ht="17.149999999999999" customHeight="1" x14ac:dyDescent="0.25">
      <c r="A3253" s="1"/>
      <c r="D3253" s="9" t="s">
        <v>90</v>
      </c>
      <c r="E3253" s="46"/>
      <c r="G3253" s="10"/>
      <c r="H3253" s="8"/>
    </row>
    <row r="3254" spans="1:8" ht="17.149999999999999" customHeight="1" x14ac:dyDescent="0.25">
      <c r="A3254" s="16"/>
      <c r="B3254" s="11" t="s">
        <v>91</v>
      </c>
      <c r="C3254" s="11" t="s">
        <v>91</v>
      </c>
      <c r="D3254" s="11" t="s">
        <v>92</v>
      </c>
      <c r="E3254" s="47"/>
      <c r="F3254" s="11" t="s">
        <v>91</v>
      </c>
      <c r="G3254" s="11" t="s">
        <v>93</v>
      </c>
      <c r="H3254" s="12"/>
    </row>
    <row r="3255" spans="1:8" ht="17.149999999999999" customHeight="1" thickBot="1" x14ac:dyDescent="0.35">
      <c r="A3255" s="5" t="s">
        <v>76</v>
      </c>
      <c r="B3255" s="2" t="s">
        <v>77</v>
      </c>
      <c r="C3255" s="2" t="s">
        <v>78</v>
      </c>
      <c r="D3255" s="21" t="s">
        <v>79</v>
      </c>
      <c r="E3255" s="42"/>
      <c r="F3255" s="2" t="s">
        <v>80</v>
      </c>
      <c r="G3255" s="5" t="s">
        <v>81</v>
      </c>
      <c r="H3255" s="6" t="s">
        <v>82</v>
      </c>
    </row>
    <row r="3256" spans="1:8" ht="17.149999999999999" customHeight="1" thickBot="1" x14ac:dyDescent="0.35">
      <c r="A3256" s="17">
        <v>345</v>
      </c>
      <c r="B3256" s="50"/>
      <c r="C3256" s="50"/>
      <c r="D3256" s="51"/>
      <c r="E3256" s="52"/>
      <c r="F3256" s="50"/>
      <c r="G3256" s="2" t="s">
        <v>83</v>
      </c>
      <c r="H3256" s="53"/>
    </row>
    <row r="3257" spans="1:8" ht="17.149999999999999" customHeight="1" thickBot="1" x14ac:dyDescent="0.35">
      <c r="A3257" s="1" t="s">
        <v>84</v>
      </c>
      <c r="B3257" s="38"/>
      <c r="C3257" s="38"/>
      <c r="D3257" s="38"/>
      <c r="E3257" s="43"/>
      <c r="F3257" s="34"/>
      <c r="G3257" s="21" t="s">
        <v>14</v>
      </c>
      <c r="H3257" s="54"/>
    </row>
    <row r="3258" spans="1:8" ht="17.149999999999999" customHeight="1" thickBot="1" x14ac:dyDescent="0.35">
      <c r="A3258" s="1"/>
      <c r="B3258" s="38"/>
      <c r="C3258" s="38"/>
      <c r="D3258" s="38"/>
      <c r="E3258" s="43"/>
      <c r="F3258" s="34"/>
      <c r="G3258" s="21" t="s">
        <v>15</v>
      </c>
      <c r="H3258" s="54"/>
    </row>
    <row r="3259" spans="1:8" ht="17.149999999999999" customHeight="1" thickBot="1" x14ac:dyDescent="0.35">
      <c r="A3259" s="1"/>
      <c r="B3259" s="38"/>
      <c r="C3259" s="38"/>
      <c r="D3259" s="38"/>
      <c r="E3259" s="43"/>
      <c r="F3259" s="34"/>
      <c r="G3259" s="21" t="s">
        <v>16</v>
      </c>
      <c r="H3259" s="54"/>
    </row>
    <row r="3260" spans="1:8" ht="17.149999999999999" customHeight="1" thickBot="1" x14ac:dyDescent="0.35">
      <c r="A3260" s="1"/>
      <c r="B3260" s="38"/>
      <c r="C3260" s="38"/>
      <c r="D3260" s="38"/>
      <c r="E3260" s="43"/>
      <c r="F3260" s="34"/>
      <c r="G3260" s="21" t="s">
        <v>85</v>
      </c>
      <c r="H3260" s="54"/>
    </row>
    <row r="3261" spans="1:8" ht="17.149999999999999" customHeight="1" thickBot="1" x14ac:dyDescent="0.35">
      <c r="A3261" s="5"/>
      <c r="B3261" s="38"/>
      <c r="C3261" s="38"/>
      <c r="D3261" s="38"/>
      <c r="E3261" s="43"/>
      <c r="F3261" s="34"/>
      <c r="G3261" t="s">
        <v>57</v>
      </c>
      <c r="H3261" s="54"/>
    </row>
    <row r="3262" spans="1:8" ht="17.149999999999999" customHeight="1" thickBot="1" x14ac:dyDescent="0.35">
      <c r="A3262" s="1"/>
      <c r="B3262" s="39"/>
      <c r="C3262" s="39"/>
      <c r="D3262" s="39"/>
      <c r="E3262" s="44"/>
      <c r="F3262" s="37"/>
      <c r="G3262" s="30" t="s">
        <v>86</v>
      </c>
      <c r="H3262" s="28">
        <f>SUM(H3256:H3261)</f>
        <v>0</v>
      </c>
    </row>
    <row r="3263" spans="1:8" ht="17.149999999999999" customHeight="1" x14ac:dyDescent="0.25">
      <c r="A3263" s="1"/>
      <c r="B3263" s="7" t="s">
        <v>87</v>
      </c>
      <c r="H3263" s="8"/>
    </row>
    <row r="3264" spans="1:8" ht="17.149999999999999" customHeight="1" x14ac:dyDescent="0.25">
      <c r="A3264" s="1"/>
      <c r="B3264" t="s">
        <v>88</v>
      </c>
      <c r="H3264" s="8"/>
    </row>
    <row r="3265" spans="1:8" ht="17.149999999999999" customHeight="1" x14ac:dyDescent="0.35">
      <c r="A3265" s="1"/>
      <c r="B3265" s="24" t="s">
        <v>89</v>
      </c>
      <c r="E3265" s="45" t="str">
        <f>+'Budget Information'!$B$2</f>
        <v>Type your Community's name here</v>
      </c>
      <c r="H3265" s="23"/>
    </row>
    <row r="3266" spans="1:8" ht="17.149999999999999" customHeight="1" x14ac:dyDescent="0.25">
      <c r="A3266" s="1"/>
      <c r="D3266" s="9" t="s">
        <v>90</v>
      </c>
      <c r="E3266" s="46"/>
      <c r="G3266" s="10"/>
      <c r="H3266" s="8"/>
    </row>
    <row r="3267" spans="1:8" ht="17.149999999999999" customHeight="1" x14ac:dyDescent="0.25">
      <c r="A3267" s="16"/>
      <c r="B3267" s="13"/>
      <c r="C3267" s="13"/>
      <c r="D3267" s="13"/>
      <c r="E3267" s="41"/>
      <c r="F3267" s="13"/>
      <c r="G3267" s="13"/>
      <c r="H3267" s="14"/>
    </row>
    <row r="3268" spans="1:8" ht="17.149999999999999" customHeight="1" thickBot="1" x14ac:dyDescent="0.35">
      <c r="A3268" s="5" t="s">
        <v>76</v>
      </c>
      <c r="B3268" s="2" t="s">
        <v>77</v>
      </c>
      <c r="C3268" s="2" t="s">
        <v>78</v>
      </c>
      <c r="D3268" s="21" t="s">
        <v>79</v>
      </c>
      <c r="E3268" s="42"/>
      <c r="F3268" s="2" t="s">
        <v>80</v>
      </c>
      <c r="G3268" s="5" t="s">
        <v>81</v>
      </c>
      <c r="H3268" s="6" t="s">
        <v>82</v>
      </c>
    </row>
    <row r="3269" spans="1:8" ht="17.149999999999999" customHeight="1" thickBot="1" x14ac:dyDescent="0.35">
      <c r="A3269" s="17">
        <v>346</v>
      </c>
      <c r="B3269" s="50"/>
      <c r="C3269" s="50"/>
      <c r="D3269" s="51"/>
      <c r="E3269" s="52"/>
      <c r="F3269" s="50"/>
      <c r="G3269" s="2" t="s">
        <v>83</v>
      </c>
      <c r="H3269" s="53"/>
    </row>
    <row r="3270" spans="1:8" ht="17.149999999999999" customHeight="1" thickBot="1" x14ac:dyDescent="0.35">
      <c r="A3270" s="1" t="s">
        <v>84</v>
      </c>
      <c r="B3270" s="38"/>
      <c r="C3270" s="38"/>
      <c r="D3270" s="38"/>
      <c r="E3270" s="43"/>
      <c r="F3270" s="34"/>
      <c r="G3270" s="21" t="s">
        <v>14</v>
      </c>
      <c r="H3270" s="54"/>
    </row>
    <row r="3271" spans="1:8" ht="17.149999999999999" customHeight="1" thickBot="1" x14ac:dyDescent="0.35">
      <c r="A3271" s="1"/>
      <c r="B3271" s="38"/>
      <c r="C3271" s="38"/>
      <c r="D3271" s="38"/>
      <c r="E3271" s="43"/>
      <c r="F3271" s="34"/>
      <c r="G3271" s="21" t="s">
        <v>15</v>
      </c>
      <c r="H3271" s="54"/>
    </row>
    <row r="3272" spans="1:8" ht="17.149999999999999" customHeight="1" thickBot="1" x14ac:dyDescent="0.35">
      <c r="A3272" s="1"/>
      <c r="B3272" s="38"/>
      <c r="C3272" s="38"/>
      <c r="D3272" s="38"/>
      <c r="E3272" s="43"/>
      <c r="F3272" s="34"/>
      <c r="G3272" s="21" t="s">
        <v>16</v>
      </c>
      <c r="H3272" s="54"/>
    </row>
    <row r="3273" spans="1:8" ht="17.149999999999999" customHeight="1" thickBot="1" x14ac:dyDescent="0.35">
      <c r="A3273" s="1"/>
      <c r="B3273" s="38"/>
      <c r="C3273" s="38"/>
      <c r="D3273" s="38"/>
      <c r="E3273" s="43"/>
      <c r="F3273" s="34"/>
      <c r="G3273" s="21" t="s">
        <v>85</v>
      </c>
      <c r="H3273" s="54"/>
    </row>
    <row r="3274" spans="1:8" ht="17.149999999999999" customHeight="1" thickBot="1" x14ac:dyDescent="0.35">
      <c r="A3274" s="5"/>
      <c r="B3274" s="38"/>
      <c r="C3274" s="38"/>
      <c r="D3274" s="38"/>
      <c r="E3274" s="43"/>
      <c r="F3274" s="34"/>
      <c r="G3274" t="s">
        <v>57</v>
      </c>
      <c r="H3274" s="54"/>
    </row>
    <row r="3275" spans="1:8" ht="17.149999999999999" customHeight="1" thickBot="1" x14ac:dyDescent="0.35">
      <c r="A3275" s="1"/>
      <c r="B3275" s="39"/>
      <c r="C3275" s="39"/>
      <c r="D3275" s="39"/>
      <c r="E3275" s="44"/>
      <c r="F3275" s="37"/>
      <c r="G3275" s="30" t="s">
        <v>86</v>
      </c>
      <c r="H3275" s="28">
        <f>SUM(H3269:H3274)</f>
        <v>0</v>
      </c>
    </row>
    <row r="3276" spans="1:8" ht="17.149999999999999" customHeight="1" x14ac:dyDescent="0.25">
      <c r="A3276" s="1"/>
      <c r="B3276" s="7" t="s">
        <v>87</v>
      </c>
      <c r="H3276" s="8"/>
    </row>
    <row r="3277" spans="1:8" ht="17.149999999999999" customHeight="1" x14ac:dyDescent="0.25">
      <c r="A3277" s="1"/>
      <c r="B3277" t="s">
        <v>88</v>
      </c>
      <c r="H3277" s="8"/>
    </row>
    <row r="3278" spans="1:8" ht="17.149999999999999" customHeight="1" x14ac:dyDescent="0.35">
      <c r="A3278" s="1"/>
      <c r="B3278" s="24" t="s">
        <v>89</v>
      </c>
      <c r="E3278" s="45" t="str">
        <f>+'Budget Information'!$B$2</f>
        <v>Type your Community's name here</v>
      </c>
      <c r="H3278" s="23"/>
    </row>
    <row r="3279" spans="1:8" ht="17.149999999999999" customHeight="1" x14ac:dyDescent="0.25">
      <c r="A3279" s="1"/>
      <c r="D3279" s="9" t="s">
        <v>90</v>
      </c>
      <c r="E3279" s="46"/>
      <c r="G3279" s="10"/>
      <c r="H3279" s="8"/>
    </row>
    <row r="3280" spans="1:8" ht="17.149999999999999" customHeight="1" x14ac:dyDescent="0.25">
      <c r="A3280" s="16"/>
      <c r="B3280" s="13"/>
      <c r="C3280" s="13"/>
      <c r="D3280" s="19"/>
      <c r="E3280" s="48"/>
      <c r="F3280" s="13"/>
      <c r="G3280" s="20"/>
      <c r="H3280" s="15"/>
    </row>
    <row r="3281" spans="1:8" ht="17.149999999999999" customHeight="1" x14ac:dyDescent="0.25">
      <c r="A3281" s="18"/>
      <c r="B3281" s="13"/>
      <c r="C3281" s="13"/>
      <c r="D3281" s="13"/>
      <c r="E3281" s="41"/>
      <c r="F3281" s="13"/>
      <c r="G3281" s="13"/>
      <c r="H3281" s="15"/>
    </row>
    <row r="3282" spans="1:8" ht="17.149999999999999" customHeight="1" thickBot="1" x14ac:dyDescent="0.35">
      <c r="A3282" s="5" t="s">
        <v>76</v>
      </c>
      <c r="B3282" s="2" t="s">
        <v>77</v>
      </c>
      <c r="C3282" s="2" t="s">
        <v>78</v>
      </c>
      <c r="D3282" s="21" t="s">
        <v>79</v>
      </c>
      <c r="E3282" s="42"/>
      <c r="F3282" s="2" t="s">
        <v>80</v>
      </c>
      <c r="G3282" s="5" t="s">
        <v>81</v>
      </c>
      <c r="H3282" s="6" t="s">
        <v>82</v>
      </c>
    </row>
    <row r="3283" spans="1:8" ht="17.149999999999999" customHeight="1" thickBot="1" x14ac:dyDescent="0.35">
      <c r="A3283" s="17">
        <v>347</v>
      </c>
      <c r="B3283" s="50"/>
      <c r="C3283" s="50"/>
      <c r="D3283" s="51"/>
      <c r="E3283" s="52"/>
      <c r="F3283" s="50"/>
      <c r="G3283" s="2" t="s">
        <v>83</v>
      </c>
      <c r="H3283" s="53"/>
    </row>
    <row r="3284" spans="1:8" ht="17.149999999999999" customHeight="1" thickBot="1" x14ac:dyDescent="0.35">
      <c r="A3284" s="1" t="s">
        <v>84</v>
      </c>
      <c r="B3284" s="38"/>
      <c r="C3284" s="38"/>
      <c r="D3284" s="38"/>
      <c r="E3284" s="43"/>
      <c r="F3284" s="34"/>
      <c r="G3284" s="21" t="s">
        <v>14</v>
      </c>
      <c r="H3284" s="54"/>
    </row>
    <row r="3285" spans="1:8" ht="17.149999999999999" customHeight="1" thickBot="1" x14ac:dyDescent="0.35">
      <c r="A3285" s="1"/>
      <c r="B3285" s="38"/>
      <c r="C3285" s="38"/>
      <c r="D3285" s="38"/>
      <c r="E3285" s="43"/>
      <c r="F3285" s="34"/>
      <c r="G3285" s="21" t="s">
        <v>15</v>
      </c>
      <c r="H3285" s="54"/>
    </row>
    <row r="3286" spans="1:8" ht="17.149999999999999" customHeight="1" thickBot="1" x14ac:dyDescent="0.35">
      <c r="A3286" s="1"/>
      <c r="B3286" s="38"/>
      <c r="C3286" s="38"/>
      <c r="D3286" s="38"/>
      <c r="E3286" s="43"/>
      <c r="F3286" s="34"/>
      <c r="G3286" s="21" t="s">
        <v>16</v>
      </c>
      <c r="H3286" s="54"/>
    </row>
    <row r="3287" spans="1:8" ht="17.149999999999999" customHeight="1" thickBot="1" x14ac:dyDescent="0.35">
      <c r="A3287" s="1"/>
      <c r="B3287" s="38"/>
      <c r="C3287" s="38"/>
      <c r="D3287" s="38"/>
      <c r="E3287" s="43"/>
      <c r="F3287" s="34"/>
      <c r="G3287" s="21" t="s">
        <v>85</v>
      </c>
      <c r="H3287" s="54"/>
    </row>
    <row r="3288" spans="1:8" ht="17.149999999999999" customHeight="1" thickBot="1" x14ac:dyDescent="0.35">
      <c r="A3288" s="5"/>
      <c r="B3288" s="38"/>
      <c r="C3288" s="38"/>
      <c r="D3288" s="38"/>
      <c r="E3288" s="43"/>
      <c r="F3288" s="34"/>
      <c r="G3288" t="s">
        <v>57</v>
      </c>
      <c r="H3288" s="54"/>
    </row>
    <row r="3289" spans="1:8" ht="17.149999999999999" customHeight="1" thickBot="1" x14ac:dyDescent="0.35">
      <c r="A3289" s="1"/>
      <c r="B3289" s="39"/>
      <c r="C3289" s="39"/>
      <c r="D3289" s="39"/>
      <c r="E3289" s="44"/>
      <c r="F3289" s="37"/>
      <c r="G3289" s="30" t="s">
        <v>86</v>
      </c>
      <c r="H3289" s="28">
        <f>SUM(H3283:H3288)</f>
        <v>0</v>
      </c>
    </row>
    <row r="3290" spans="1:8" ht="17.149999999999999" customHeight="1" x14ac:dyDescent="0.25">
      <c r="A3290" s="1"/>
      <c r="B3290" s="7" t="s">
        <v>87</v>
      </c>
      <c r="H3290" s="8"/>
    </row>
    <row r="3291" spans="1:8" ht="17.149999999999999" customHeight="1" x14ac:dyDescent="0.25">
      <c r="A3291" s="1"/>
      <c r="B3291" t="s">
        <v>88</v>
      </c>
      <c r="H3291" s="8"/>
    </row>
    <row r="3292" spans="1:8" ht="17.149999999999999" customHeight="1" x14ac:dyDescent="0.35">
      <c r="A3292" s="1"/>
      <c r="B3292" s="24" t="s">
        <v>89</v>
      </c>
      <c r="E3292" s="45" t="str">
        <f>+'Budget Information'!$B$2</f>
        <v>Type your Community's name here</v>
      </c>
      <c r="H3292" s="23"/>
    </row>
    <row r="3293" spans="1:8" ht="17.149999999999999" customHeight="1" x14ac:dyDescent="0.25">
      <c r="A3293" s="1"/>
      <c r="D3293" s="9" t="s">
        <v>90</v>
      </c>
      <c r="E3293" s="46"/>
      <c r="G3293" s="10"/>
      <c r="H3293" s="8"/>
    </row>
    <row r="3294" spans="1:8" ht="17.149999999999999" customHeight="1" x14ac:dyDescent="0.25">
      <c r="A3294" s="16"/>
      <c r="B3294" s="11" t="s">
        <v>91</v>
      </c>
      <c r="C3294" s="11" t="s">
        <v>91</v>
      </c>
      <c r="D3294" s="11" t="s">
        <v>92</v>
      </c>
      <c r="E3294" s="47"/>
      <c r="F3294" s="11" t="s">
        <v>91</v>
      </c>
      <c r="G3294" s="11" t="s">
        <v>93</v>
      </c>
      <c r="H3294" s="12"/>
    </row>
    <row r="3295" spans="1:8" ht="17.149999999999999" customHeight="1" thickBot="1" x14ac:dyDescent="0.35">
      <c r="A3295" s="5" t="s">
        <v>76</v>
      </c>
      <c r="B3295" s="2" t="s">
        <v>77</v>
      </c>
      <c r="C3295" s="2" t="s">
        <v>78</v>
      </c>
      <c r="D3295" s="21" t="s">
        <v>79</v>
      </c>
      <c r="E3295" s="42"/>
      <c r="F3295" s="2" t="s">
        <v>80</v>
      </c>
      <c r="G3295" s="5" t="s">
        <v>81</v>
      </c>
      <c r="H3295" s="6" t="s">
        <v>82</v>
      </c>
    </row>
    <row r="3296" spans="1:8" ht="17.149999999999999" customHeight="1" thickBot="1" x14ac:dyDescent="0.35">
      <c r="A3296" s="17">
        <v>348</v>
      </c>
      <c r="B3296" s="50"/>
      <c r="C3296" s="50"/>
      <c r="D3296" s="51"/>
      <c r="E3296" s="52"/>
      <c r="F3296" s="50"/>
      <c r="G3296" s="2" t="s">
        <v>83</v>
      </c>
      <c r="H3296" s="53"/>
    </row>
    <row r="3297" spans="1:8" ht="17.149999999999999" customHeight="1" thickBot="1" x14ac:dyDescent="0.35">
      <c r="A3297" s="1" t="s">
        <v>84</v>
      </c>
      <c r="B3297" s="38"/>
      <c r="C3297" s="38"/>
      <c r="D3297" s="38"/>
      <c r="E3297" s="43"/>
      <c r="F3297" s="34"/>
      <c r="G3297" s="21" t="s">
        <v>14</v>
      </c>
      <c r="H3297" s="54"/>
    </row>
    <row r="3298" spans="1:8" ht="17.149999999999999" customHeight="1" thickBot="1" x14ac:dyDescent="0.35">
      <c r="A3298" s="1"/>
      <c r="B3298" s="38"/>
      <c r="C3298" s="38"/>
      <c r="D3298" s="38"/>
      <c r="E3298" s="43"/>
      <c r="F3298" s="34"/>
      <c r="G3298" s="21" t="s">
        <v>15</v>
      </c>
      <c r="H3298" s="54"/>
    </row>
    <row r="3299" spans="1:8" ht="17.149999999999999" customHeight="1" thickBot="1" x14ac:dyDescent="0.35">
      <c r="A3299" s="1"/>
      <c r="B3299" s="38"/>
      <c r="C3299" s="38"/>
      <c r="D3299" s="38"/>
      <c r="E3299" s="43"/>
      <c r="F3299" s="34"/>
      <c r="G3299" s="21" t="s">
        <v>16</v>
      </c>
      <c r="H3299" s="54"/>
    </row>
    <row r="3300" spans="1:8" ht="17.149999999999999" customHeight="1" thickBot="1" x14ac:dyDescent="0.35">
      <c r="A3300" s="1"/>
      <c r="B3300" s="38"/>
      <c r="C3300" s="38"/>
      <c r="D3300" s="38"/>
      <c r="E3300" s="43"/>
      <c r="F3300" s="34"/>
      <c r="G3300" s="21" t="s">
        <v>85</v>
      </c>
      <c r="H3300" s="54"/>
    </row>
    <row r="3301" spans="1:8" ht="17.149999999999999" customHeight="1" thickBot="1" x14ac:dyDescent="0.35">
      <c r="A3301" s="5"/>
      <c r="B3301" s="38"/>
      <c r="C3301" s="38"/>
      <c r="D3301" s="38"/>
      <c r="E3301" s="43"/>
      <c r="F3301" s="34"/>
      <c r="G3301" t="s">
        <v>57</v>
      </c>
      <c r="H3301" s="54"/>
    </row>
    <row r="3302" spans="1:8" ht="17.149999999999999" customHeight="1" thickBot="1" x14ac:dyDescent="0.35">
      <c r="A3302" s="1"/>
      <c r="B3302" s="39"/>
      <c r="C3302" s="39"/>
      <c r="D3302" s="39"/>
      <c r="E3302" s="44"/>
      <c r="F3302" s="37"/>
      <c r="G3302" s="30" t="s">
        <v>86</v>
      </c>
      <c r="H3302" s="28">
        <f>SUM(H3296:H3301)</f>
        <v>0</v>
      </c>
    </row>
    <row r="3303" spans="1:8" ht="17.149999999999999" customHeight="1" x14ac:dyDescent="0.25">
      <c r="A3303" s="1"/>
      <c r="B3303" s="7" t="s">
        <v>87</v>
      </c>
      <c r="H3303" s="8"/>
    </row>
    <row r="3304" spans="1:8" ht="17.149999999999999" customHeight="1" x14ac:dyDescent="0.25">
      <c r="A3304" s="1"/>
      <c r="B3304" t="s">
        <v>88</v>
      </c>
      <c r="H3304" s="8"/>
    </row>
    <row r="3305" spans="1:8" ht="17.149999999999999" customHeight="1" x14ac:dyDescent="0.35">
      <c r="A3305" s="1"/>
      <c r="B3305" s="24" t="s">
        <v>89</v>
      </c>
      <c r="E3305" s="45" t="str">
        <f>+'Budget Information'!$B$2</f>
        <v>Type your Community's name here</v>
      </c>
      <c r="H3305" s="23"/>
    </row>
    <row r="3306" spans="1:8" ht="17.149999999999999" customHeight="1" x14ac:dyDescent="0.25">
      <c r="A3306" s="1"/>
      <c r="D3306" s="9" t="s">
        <v>90</v>
      </c>
      <c r="E3306" s="46"/>
      <c r="G3306" s="10"/>
      <c r="H3306" s="8"/>
    </row>
    <row r="3307" spans="1:8" ht="17.149999999999999" customHeight="1" x14ac:dyDescent="0.25">
      <c r="A3307" s="16"/>
      <c r="B3307" s="13"/>
      <c r="C3307" s="13"/>
      <c r="D3307" s="13"/>
      <c r="E3307" s="41"/>
      <c r="F3307" s="13"/>
      <c r="G3307" s="13"/>
      <c r="H3307" s="14"/>
    </row>
    <row r="3308" spans="1:8" ht="17.149999999999999" customHeight="1" thickBot="1" x14ac:dyDescent="0.35">
      <c r="A3308" s="5" t="s">
        <v>76</v>
      </c>
      <c r="B3308" s="2" t="s">
        <v>77</v>
      </c>
      <c r="C3308" s="2" t="s">
        <v>78</v>
      </c>
      <c r="D3308" s="21" t="s">
        <v>79</v>
      </c>
      <c r="E3308" s="42"/>
      <c r="F3308" s="2" t="s">
        <v>80</v>
      </c>
      <c r="G3308" s="5" t="s">
        <v>81</v>
      </c>
      <c r="H3308" s="6" t="s">
        <v>82</v>
      </c>
    </row>
    <row r="3309" spans="1:8" ht="17.149999999999999" customHeight="1" thickBot="1" x14ac:dyDescent="0.35">
      <c r="A3309" s="17">
        <v>349</v>
      </c>
      <c r="B3309" s="50"/>
      <c r="C3309" s="50"/>
      <c r="D3309" s="51"/>
      <c r="E3309" s="52"/>
      <c r="F3309" s="50"/>
      <c r="G3309" s="2" t="s">
        <v>83</v>
      </c>
      <c r="H3309" s="53"/>
    </row>
    <row r="3310" spans="1:8" ht="17.149999999999999" customHeight="1" thickBot="1" x14ac:dyDescent="0.35">
      <c r="A3310" s="1" t="s">
        <v>84</v>
      </c>
      <c r="B3310" s="38"/>
      <c r="C3310" s="38"/>
      <c r="D3310" s="38"/>
      <c r="E3310" s="43"/>
      <c r="F3310" s="34"/>
      <c r="G3310" s="21" t="s">
        <v>14</v>
      </c>
      <c r="H3310" s="54"/>
    </row>
    <row r="3311" spans="1:8" ht="17.149999999999999" customHeight="1" thickBot="1" x14ac:dyDescent="0.35">
      <c r="A3311" s="1"/>
      <c r="B3311" s="38"/>
      <c r="C3311" s="38"/>
      <c r="D3311" s="38"/>
      <c r="E3311" s="43"/>
      <c r="F3311" s="34"/>
      <c r="G3311" s="21" t="s">
        <v>15</v>
      </c>
      <c r="H3311" s="54"/>
    </row>
    <row r="3312" spans="1:8" ht="17.149999999999999" customHeight="1" thickBot="1" x14ac:dyDescent="0.35">
      <c r="A3312" s="1"/>
      <c r="B3312" s="38"/>
      <c r="C3312" s="38"/>
      <c r="D3312" s="38"/>
      <c r="E3312" s="43"/>
      <c r="F3312" s="34"/>
      <c r="G3312" s="21" t="s">
        <v>16</v>
      </c>
      <c r="H3312" s="54"/>
    </row>
    <row r="3313" spans="1:8" ht="17.149999999999999" customHeight="1" thickBot="1" x14ac:dyDescent="0.35">
      <c r="A3313" s="1"/>
      <c r="B3313" s="38"/>
      <c r="C3313" s="38"/>
      <c r="D3313" s="38"/>
      <c r="E3313" s="43"/>
      <c r="F3313" s="34"/>
      <c r="G3313" s="21" t="s">
        <v>85</v>
      </c>
      <c r="H3313" s="54"/>
    </row>
    <row r="3314" spans="1:8" ht="17.149999999999999" customHeight="1" thickBot="1" x14ac:dyDescent="0.35">
      <c r="A3314" s="5"/>
      <c r="B3314" s="38"/>
      <c r="C3314" s="38"/>
      <c r="D3314" s="38"/>
      <c r="E3314" s="43"/>
      <c r="F3314" s="34"/>
      <c r="G3314" t="s">
        <v>57</v>
      </c>
      <c r="H3314" s="54"/>
    </row>
    <row r="3315" spans="1:8" ht="17.149999999999999" customHeight="1" thickBot="1" x14ac:dyDescent="0.35">
      <c r="A3315" s="1"/>
      <c r="B3315" s="39"/>
      <c r="C3315" s="39"/>
      <c r="D3315" s="39"/>
      <c r="E3315" s="44"/>
      <c r="F3315" s="37"/>
      <c r="G3315" s="30" t="s">
        <v>86</v>
      </c>
      <c r="H3315" s="28">
        <f>SUM(H3309:H3314)</f>
        <v>0</v>
      </c>
    </row>
    <row r="3316" spans="1:8" ht="17.149999999999999" customHeight="1" x14ac:dyDescent="0.25">
      <c r="A3316" s="1"/>
      <c r="B3316" s="7" t="s">
        <v>87</v>
      </c>
      <c r="H3316" s="8"/>
    </row>
    <row r="3317" spans="1:8" ht="17.149999999999999" customHeight="1" x14ac:dyDescent="0.25">
      <c r="A3317" s="1"/>
      <c r="B3317" t="s">
        <v>88</v>
      </c>
      <c r="H3317" s="8"/>
    </row>
    <row r="3318" spans="1:8" ht="17.149999999999999" customHeight="1" x14ac:dyDescent="0.35">
      <c r="A3318" s="1"/>
      <c r="B3318" s="24" t="s">
        <v>89</v>
      </c>
      <c r="E3318" s="45" t="str">
        <f>+'Budget Information'!$B$2</f>
        <v>Type your Community's name here</v>
      </c>
      <c r="H3318" s="23"/>
    </row>
    <row r="3319" spans="1:8" ht="17.149999999999999" customHeight="1" x14ac:dyDescent="0.25">
      <c r="A3319" s="1"/>
      <c r="D3319" s="9" t="s">
        <v>90</v>
      </c>
      <c r="E3319" s="46"/>
      <c r="G3319" s="10"/>
      <c r="H3319" s="8"/>
    </row>
    <row r="3320" spans="1:8" ht="17.149999999999999" customHeight="1" x14ac:dyDescent="0.25">
      <c r="A3320" s="16"/>
      <c r="B3320" s="13"/>
      <c r="C3320" s="13"/>
      <c r="D3320" s="19"/>
      <c r="E3320" s="48"/>
      <c r="F3320" s="13"/>
      <c r="G3320" s="20"/>
      <c r="H3320" s="15"/>
    </row>
    <row r="3321" spans="1:8" ht="17.149999999999999" customHeight="1" x14ac:dyDescent="0.25">
      <c r="A3321" s="18" t="s">
        <v>94</v>
      </c>
      <c r="B3321" s="13"/>
      <c r="C3321" s="13"/>
      <c r="D3321" s="13"/>
      <c r="E3321" s="41"/>
      <c r="F3321" s="13"/>
      <c r="G3321" s="13"/>
      <c r="H3321" s="15"/>
    </row>
    <row r="3322" spans="1:8" ht="17.149999999999999" customHeight="1" thickBot="1" x14ac:dyDescent="0.35">
      <c r="A3322" s="5" t="s">
        <v>76</v>
      </c>
      <c r="B3322" s="2" t="s">
        <v>77</v>
      </c>
      <c r="C3322" s="2" t="s">
        <v>78</v>
      </c>
      <c r="D3322" s="21" t="s">
        <v>79</v>
      </c>
      <c r="E3322" s="42"/>
      <c r="F3322" s="2" t="s">
        <v>80</v>
      </c>
      <c r="G3322" s="5" t="s">
        <v>81</v>
      </c>
      <c r="H3322" s="6" t="s">
        <v>82</v>
      </c>
    </row>
    <row r="3323" spans="1:8" ht="17.149999999999999" customHeight="1" thickBot="1" x14ac:dyDescent="0.35">
      <c r="A3323" s="17">
        <v>350</v>
      </c>
      <c r="B3323" s="50"/>
      <c r="C3323" s="50"/>
      <c r="D3323" s="51"/>
      <c r="E3323" s="52"/>
      <c r="F3323" s="50"/>
      <c r="G3323" s="2" t="s">
        <v>83</v>
      </c>
      <c r="H3323" s="53"/>
    </row>
    <row r="3324" spans="1:8" ht="17.149999999999999" customHeight="1" thickBot="1" x14ac:dyDescent="0.35">
      <c r="A3324" s="1" t="s">
        <v>84</v>
      </c>
      <c r="B3324" s="38"/>
      <c r="C3324" s="38"/>
      <c r="D3324" s="38"/>
      <c r="E3324" s="43"/>
      <c r="F3324" s="34"/>
      <c r="G3324" s="21" t="s">
        <v>14</v>
      </c>
      <c r="H3324" s="54"/>
    </row>
    <row r="3325" spans="1:8" ht="17.149999999999999" customHeight="1" thickBot="1" x14ac:dyDescent="0.35">
      <c r="A3325" s="1"/>
      <c r="B3325" s="38"/>
      <c r="C3325" s="38"/>
      <c r="D3325" s="38"/>
      <c r="E3325" s="43"/>
      <c r="F3325" s="34"/>
      <c r="G3325" s="21" t="s">
        <v>15</v>
      </c>
      <c r="H3325" s="54"/>
    </row>
    <row r="3326" spans="1:8" ht="17.149999999999999" customHeight="1" thickBot="1" x14ac:dyDescent="0.35">
      <c r="A3326" s="1"/>
      <c r="B3326" s="38"/>
      <c r="C3326" s="38"/>
      <c r="D3326" s="38"/>
      <c r="E3326" s="43"/>
      <c r="F3326" s="34"/>
      <c r="G3326" s="21" t="s">
        <v>16</v>
      </c>
      <c r="H3326" s="54"/>
    </row>
    <row r="3327" spans="1:8" ht="17.149999999999999" customHeight="1" thickBot="1" x14ac:dyDescent="0.35">
      <c r="A3327" s="1"/>
      <c r="B3327" s="38"/>
      <c r="C3327" s="38"/>
      <c r="D3327" s="38"/>
      <c r="E3327" s="43"/>
      <c r="F3327" s="34"/>
      <c r="G3327" s="21" t="s">
        <v>85</v>
      </c>
      <c r="H3327" s="54"/>
    </row>
    <row r="3328" spans="1:8" ht="17.149999999999999" customHeight="1" thickBot="1" x14ac:dyDescent="0.35">
      <c r="A3328" s="5"/>
      <c r="B3328" s="38"/>
      <c r="C3328" s="38"/>
      <c r="D3328" s="38"/>
      <c r="E3328" s="43"/>
      <c r="F3328" s="34"/>
      <c r="G3328" t="s">
        <v>57</v>
      </c>
      <c r="H3328" s="54"/>
    </row>
    <row r="3329" spans="1:8" ht="17.149999999999999" customHeight="1" thickBot="1" x14ac:dyDescent="0.35">
      <c r="A3329" s="1"/>
      <c r="B3329" s="39"/>
      <c r="C3329" s="39"/>
      <c r="D3329" s="39"/>
      <c r="E3329" s="44"/>
      <c r="F3329" s="37"/>
      <c r="G3329" s="30" t="s">
        <v>86</v>
      </c>
      <c r="H3329" s="28">
        <f>SUM(H3323:H3328)</f>
        <v>0</v>
      </c>
    </row>
    <row r="3330" spans="1:8" ht="17.149999999999999" customHeight="1" x14ac:dyDescent="0.25">
      <c r="A3330" s="1"/>
      <c r="B3330" s="7" t="s">
        <v>87</v>
      </c>
      <c r="H3330" s="8"/>
    </row>
    <row r="3331" spans="1:8" ht="17.149999999999999" customHeight="1" x14ac:dyDescent="0.25">
      <c r="A3331" s="1"/>
      <c r="B3331" t="s">
        <v>88</v>
      </c>
      <c r="H3331" s="8"/>
    </row>
    <row r="3332" spans="1:8" ht="17.149999999999999" customHeight="1" x14ac:dyDescent="0.35">
      <c r="A3332" s="1"/>
      <c r="B3332" s="24" t="s">
        <v>89</v>
      </c>
      <c r="E3332" s="45" t="str">
        <f>+'Budget Information'!$B$2</f>
        <v>Type your Community's name here</v>
      </c>
      <c r="H3332" s="23"/>
    </row>
    <row r="3333" spans="1:8" ht="17.149999999999999" customHeight="1" x14ac:dyDescent="0.25">
      <c r="A3333" s="1"/>
      <c r="D3333" s="9" t="s">
        <v>90</v>
      </c>
      <c r="E3333" s="46"/>
      <c r="G3333" s="10"/>
      <c r="H3333" s="8"/>
    </row>
    <row r="3334" spans="1:8" ht="17.149999999999999" customHeight="1" x14ac:dyDescent="0.25">
      <c r="A3334" s="18"/>
      <c r="B3334" s="11" t="s">
        <v>91</v>
      </c>
      <c r="C3334" s="11" t="s">
        <v>91</v>
      </c>
      <c r="D3334" s="11" t="s">
        <v>92</v>
      </c>
      <c r="E3334" s="47"/>
      <c r="F3334" s="11" t="s">
        <v>91</v>
      </c>
      <c r="G3334" s="11" t="s">
        <v>93</v>
      </c>
      <c r="H3334" s="12"/>
    </row>
    <row r="3335" spans="1:8" ht="17.149999999999999" customHeight="1" thickBot="1" x14ac:dyDescent="0.35">
      <c r="A3335" s="5" t="s">
        <v>76</v>
      </c>
      <c r="B3335" s="2" t="s">
        <v>77</v>
      </c>
      <c r="C3335" s="2" t="s">
        <v>78</v>
      </c>
      <c r="D3335" s="21" t="s">
        <v>79</v>
      </c>
      <c r="E3335" s="42"/>
      <c r="F3335" s="2" t="s">
        <v>80</v>
      </c>
      <c r="G3335" s="5" t="s">
        <v>81</v>
      </c>
      <c r="H3335" s="6" t="s">
        <v>82</v>
      </c>
    </row>
    <row r="3336" spans="1:8" ht="17.149999999999999" customHeight="1" thickBot="1" x14ac:dyDescent="0.35">
      <c r="A3336" s="17">
        <v>351</v>
      </c>
      <c r="B3336" s="50"/>
      <c r="C3336" s="50"/>
      <c r="D3336" s="51"/>
      <c r="E3336" s="52"/>
      <c r="F3336" s="50"/>
      <c r="G3336" s="2" t="s">
        <v>83</v>
      </c>
      <c r="H3336" s="53"/>
    </row>
    <row r="3337" spans="1:8" ht="17.149999999999999" customHeight="1" thickBot="1" x14ac:dyDescent="0.35">
      <c r="A3337" s="1" t="s">
        <v>84</v>
      </c>
      <c r="B3337" s="38"/>
      <c r="C3337" s="38"/>
      <c r="D3337" s="38"/>
      <c r="E3337" s="43"/>
      <c r="F3337" s="34"/>
      <c r="G3337" s="21" t="s">
        <v>14</v>
      </c>
      <c r="H3337" s="54"/>
    </row>
    <row r="3338" spans="1:8" ht="17.149999999999999" customHeight="1" thickBot="1" x14ac:dyDescent="0.35">
      <c r="A3338" s="1"/>
      <c r="B3338" s="38"/>
      <c r="C3338" s="38"/>
      <c r="D3338" s="38"/>
      <c r="E3338" s="43"/>
      <c r="F3338" s="34"/>
      <c r="G3338" s="21" t="s">
        <v>15</v>
      </c>
      <c r="H3338" s="54"/>
    </row>
    <row r="3339" spans="1:8" ht="17.149999999999999" customHeight="1" thickBot="1" x14ac:dyDescent="0.35">
      <c r="A3339" s="1"/>
      <c r="B3339" s="38"/>
      <c r="C3339" s="38"/>
      <c r="D3339" s="38"/>
      <c r="E3339" s="43"/>
      <c r="F3339" s="34"/>
      <c r="G3339" s="21" t="s">
        <v>16</v>
      </c>
      <c r="H3339" s="54"/>
    </row>
    <row r="3340" spans="1:8" ht="17.149999999999999" customHeight="1" thickBot="1" x14ac:dyDescent="0.35">
      <c r="A3340" s="1"/>
      <c r="B3340" s="38"/>
      <c r="C3340" s="38"/>
      <c r="D3340" s="38"/>
      <c r="E3340" s="43"/>
      <c r="F3340" s="34"/>
      <c r="G3340" s="21" t="s">
        <v>85</v>
      </c>
      <c r="H3340" s="54"/>
    </row>
    <row r="3341" spans="1:8" ht="17.149999999999999" customHeight="1" thickBot="1" x14ac:dyDescent="0.35">
      <c r="A3341" s="5"/>
      <c r="B3341" s="38"/>
      <c r="C3341" s="38"/>
      <c r="D3341" s="38"/>
      <c r="E3341" s="43"/>
      <c r="F3341" s="34"/>
      <c r="G3341" t="s">
        <v>57</v>
      </c>
      <c r="H3341" s="54"/>
    </row>
    <row r="3342" spans="1:8" ht="17.149999999999999" customHeight="1" thickBot="1" x14ac:dyDescent="0.35">
      <c r="A3342" s="1"/>
      <c r="B3342" s="39"/>
      <c r="C3342" s="39"/>
      <c r="D3342" s="39"/>
      <c r="E3342" s="44"/>
      <c r="F3342" s="37"/>
      <c r="G3342" s="30" t="s">
        <v>86</v>
      </c>
      <c r="H3342" s="28">
        <f>SUM(H3336:H3341)</f>
        <v>0</v>
      </c>
    </row>
    <row r="3343" spans="1:8" ht="17.149999999999999" customHeight="1" x14ac:dyDescent="0.25">
      <c r="A3343" s="1"/>
      <c r="B3343" s="7" t="s">
        <v>87</v>
      </c>
      <c r="H3343" s="8"/>
    </row>
    <row r="3344" spans="1:8" ht="17.149999999999999" customHeight="1" x14ac:dyDescent="0.25">
      <c r="A3344" s="1"/>
      <c r="B3344" t="s">
        <v>88</v>
      </c>
      <c r="H3344" s="8"/>
    </row>
    <row r="3345" spans="1:8" ht="17.149999999999999" customHeight="1" x14ac:dyDescent="0.35">
      <c r="A3345" s="1"/>
      <c r="B3345" s="24" t="s">
        <v>89</v>
      </c>
      <c r="E3345" s="45" t="str">
        <f>+'Budget Information'!$B$2</f>
        <v>Type your Community's name here</v>
      </c>
      <c r="H3345" s="23"/>
    </row>
    <row r="3346" spans="1:8" ht="17.149999999999999" customHeight="1" x14ac:dyDescent="0.25">
      <c r="A3346" s="1"/>
      <c r="D3346" s="9" t="s">
        <v>90</v>
      </c>
      <c r="E3346" s="46"/>
      <c r="G3346" s="10"/>
      <c r="H3346" s="8"/>
    </row>
    <row r="3347" spans="1:8" ht="17.149999999999999" customHeight="1" x14ac:dyDescent="0.25">
      <c r="A3347" s="16"/>
      <c r="B3347" s="13"/>
      <c r="C3347" s="13"/>
      <c r="D3347" s="13"/>
      <c r="E3347" s="41"/>
      <c r="F3347" s="13"/>
      <c r="G3347" s="13"/>
      <c r="H3347" s="14"/>
    </row>
    <row r="3348" spans="1:8" ht="17.149999999999999" customHeight="1" thickBot="1" x14ac:dyDescent="0.35">
      <c r="A3348" s="5" t="s">
        <v>76</v>
      </c>
      <c r="B3348" s="2" t="s">
        <v>77</v>
      </c>
      <c r="C3348" s="2" t="s">
        <v>78</v>
      </c>
      <c r="D3348" s="21" t="s">
        <v>79</v>
      </c>
      <c r="E3348" s="42"/>
      <c r="F3348" s="2" t="s">
        <v>80</v>
      </c>
      <c r="G3348" s="5" t="s">
        <v>81</v>
      </c>
      <c r="H3348" s="6" t="s">
        <v>82</v>
      </c>
    </row>
    <row r="3349" spans="1:8" ht="17.149999999999999" customHeight="1" thickBot="1" x14ac:dyDescent="0.35">
      <c r="A3349" s="17">
        <v>352</v>
      </c>
      <c r="B3349" s="50"/>
      <c r="C3349" s="50"/>
      <c r="D3349" s="51"/>
      <c r="E3349" s="52"/>
      <c r="F3349" s="50"/>
      <c r="G3349" s="2" t="s">
        <v>83</v>
      </c>
      <c r="H3349" s="53"/>
    </row>
    <row r="3350" spans="1:8" ht="17.149999999999999" customHeight="1" thickBot="1" x14ac:dyDescent="0.35">
      <c r="A3350" s="1" t="s">
        <v>84</v>
      </c>
      <c r="B3350" s="38"/>
      <c r="C3350" s="38"/>
      <c r="D3350" s="38"/>
      <c r="E3350" s="43"/>
      <c r="F3350" s="34"/>
      <c r="G3350" s="21" t="s">
        <v>14</v>
      </c>
      <c r="H3350" s="54"/>
    </row>
    <row r="3351" spans="1:8" ht="17.149999999999999" customHeight="1" thickBot="1" x14ac:dyDescent="0.35">
      <c r="A3351" s="1"/>
      <c r="B3351" s="38"/>
      <c r="C3351" s="38"/>
      <c r="D3351" s="38"/>
      <c r="E3351" s="43"/>
      <c r="F3351" s="34"/>
      <c r="G3351" s="21" t="s">
        <v>15</v>
      </c>
      <c r="H3351" s="54"/>
    </row>
    <row r="3352" spans="1:8" ht="17.149999999999999" customHeight="1" thickBot="1" x14ac:dyDescent="0.35">
      <c r="A3352" s="1"/>
      <c r="B3352" s="38"/>
      <c r="C3352" s="38"/>
      <c r="D3352" s="38"/>
      <c r="E3352" s="43"/>
      <c r="F3352" s="34"/>
      <c r="G3352" s="21" t="s">
        <v>16</v>
      </c>
      <c r="H3352" s="54"/>
    </row>
    <row r="3353" spans="1:8" ht="17.149999999999999" customHeight="1" thickBot="1" x14ac:dyDescent="0.35">
      <c r="A3353" s="1"/>
      <c r="B3353" s="38"/>
      <c r="C3353" s="38"/>
      <c r="D3353" s="38"/>
      <c r="E3353" s="43"/>
      <c r="F3353" s="34"/>
      <c r="G3353" s="21" t="s">
        <v>85</v>
      </c>
      <c r="H3353" s="54"/>
    </row>
    <row r="3354" spans="1:8" ht="17.149999999999999" customHeight="1" thickBot="1" x14ac:dyDescent="0.35">
      <c r="A3354" s="5"/>
      <c r="B3354" s="38"/>
      <c r="C3354" s="38"/>
      <c r="D3354" s="38"/>
      <c r="E3354" s="43"/>
      <c r="F3354" s="34"/>
      <c r="G3354" t="s">
        <v>57</v>
      </c>
      <c r="H3354" s="54"/>
    </row>
    <row r="3355" spans="1:8" ht="17.149999999999999" customHeight="1" thickBot="1" x14ac:dyDescent="0.35">
      <c r="A3355" s="1"/>
      <c r="B3355" s="39"/>
      <c r="C3355" s="39"/>
      <c r="D3355" s="39"/>
      <c r="E3355" s="44"/>
      <c r="F3355" s="37"/>
      <c r="G3355" s="30" t="s">
        <v>86</v>
      </c>
      <c r="H3355" s="28">
        <f>SUM(H3349:H3354)</f>
        <v>0</v>
      </c>
    </row>
    <row r="3356" spans="1:8" ht="17.149999999999999" customHeight="1" x14ac:dyDescent="0.25">
      <c r="A3356" s="1"/>
      <c r="B3356" s="7" t="s">
        <v>87</v>
      </c>
      <c r="H3356" s="8"/>
    </row>
    <row r="3357" spans="1:8" ht="17.149999999999999" customHeight="1" x14ac:dyDescent="0.25">
      <c r="A3357" s="1"/>
      <c r="B3357" t="s">
        <v>88</v>
      </c>
      <c r="H3357" s="8"/>
    </row>
    <row r="3358" spans="1:8" ht="17.149999999999999" customHeight="1" x14ac:dyDescent="0.35">
      <c r="A3358" s="1"/>
      <c r="B3358" s="24" t="s">
        <v>89</v>
      </c>
      <c r="E3358" s="45" t="str">
        <f>+'Budget Information'!$B$2</f>
        <v>Type your Community's name here</v>
      </c>
      <c r="H3358" s="23"/>
    </row>
    <row r="3359" spans="1:8" ht="17.149999999999999" customHeight="1" x14ac:dyDescent="0.25">
      <c r="A3359" s="1"/>
      <c r="D3359" s="9" t="s">
        <v>90</v>
      </c>
      <c r="E3359" s="46"/>
      <c r="G3359" s="10"/>
      <c r="H3359" s="8"/>
    </row>
    <row r="3360" spans="1:8" ht="17.149999999999999" customHeight="1" x14ac:dyDescent="0.25">
      <c r="A3360" s="16"/>
      <c r="B3360" s="13"/>
      <c r="C3360" s="13"/>
      <c r="D3360" s="19"/>
      <c r="E3360" s="48"/>
      <c r="F3360" s="13"/>
      <c r="G3360" s="20"/>
      <c r="H3360" s="15"/>
    </row>
    <row r="3361" spans="1:8" ht="17.149999999999999" customHeight="1" x14ac:dyDescent="0.25">
      <c r="A3361" s="16"/>
      <c r="B3361" s="13"/>
      <c r="C3361" s="13"/>
      <c r="D3361" s="13"/>
      <c r="E3361" s="41"/>
      <c r="F3361" s="13"/>
      <c r="G3361" s="13"/>
      <c r="H3361" s="15"/>
    </row>
    <row r="3362" spans="1:8" ht="17.149999999999999" customHeight="1" thickBot="1" x14ac:dyDescent="0.35">
      <c r="A3362" s="5" t="s">
        <v>76</v>
      </c>
      <c r="B3362" s="2" t="s">
        <v>77</v>
      </c>
      <c r="C3362" s="2" t="s">
        <v>78</v>
      </c>
      <c r="D3362" s="21" t="s">
        <v>79</v>
      </c>
      <c r="E3362" s="42"/>
      <c r="F3362" s="2" t="s">
        <v>80</v>
      </c>
      <c r="G3362" s="5" t="s">
        <v>81</v>
      </c>
      <c r="H3362" s="6" t="s">
        <v>82</v>
      </c>
    </row>
    <row r="3363" spans="1:8" ht="17.149999999999999" customHeight="1" thickBot="1" x14ac:dyDescent="0.35">
      <c r="A3363" s="17">
        <v>353</v>
      </c>
      <c r="B3363" s="50"/>
      <c r="C3363" s="50"/>
      <c r="D3363" s="51"/>
      <c r="E3363" s="52"/>
      <c r="F3363" s="50"/>
      <c r="G3363" s="2" t="s">
        <v>83</v>
      </c>
      <c r="H3363" s="53"/>
    </row>
    <row r="3364" spans="1:8" ht="17.149999999999999" customHeight="1" thickBot="1" x14ac:dyDescent="0.35">
      <c r="A3364" s="1" t="s">
        <v>84</v>
      </c>
      <c r="B3364" s="38"/>
      <c r="C3364" s="38"/>
      <c r="D3364" s="38"/>
      <c r="E3364" s="43"/>
      <c r="F3364" s="34"/>
      <c r="G3364" s="21" t="s">
        <v>14</v>
      </c>
      <c r="H3364" s="54"/>
    </row>
    <row r="3365" spans="1:8" ht="17.149999999999999" customHeight="1" thickBot="1" x14ac:dyDescent="0.35">
      <c r="A3365" s="1"/>
      <c r="B3365" s="38"/>
      <c r="C3365" s="38"/>
      <c r="D3365" s="38"/>
      <c r="E3365" s="43"/>
      <c r="F3365" s="34"/>
      <c r="G3365" s="21" t="s">
        <v>15</v>
      </c>
      <c r="H3365" s="54"/>
    </row>
    <row r="3366" spans="1:8" ht="17.149999999999999" customHeight="1" thickBot="1" x14ac:dyDescent="0.35">
      <c r="A3366" s="1"/>
      <c r="B3366" s="38"/>
      <c r="C3366" s="38"/>
      <c r="D3366" s="38"/>
      <c r="E3366" s="43"/>
      <c r="F3366" s="34"/>
      <c r="G3366" s="21" t="s">
        <v>16</v>
      </c>
      <c r="H3366" s="54"/>
    </row>
    <row r="3367" spans="1:8" ht="17.149999999999999" customHeight="1" thickBot="1" x14ac:dyDescent="0.35">
      <c r="A3367" s="1"/>
      <c r="B3367" s="38"/>
      <c r="C3367" s="38"/>
      <c r="D3367" s="38"/>
      <c r="E3367" s="43"/>
      <c r="F3367" s="34"/>
      <c r="G3367" s="21" t="s">
        <v>85</v>
      </c>
      <c r="H3367" s="54"/>
    </row>
    <row r="3368" spans="1:8" ht="17.149999999999999" customHeight="1" thickBot="1" x14ac:dyDescent="0.35">
      <c r="A3368" s="5"/>
      <c r="B3368" s="38"/>
      <c r="C3368" s="38"/>
      <c r="D3368" s="38"/>
      <c r="E3368" s="43"/>
      <c r="F3368" s="34"/>
      <c r="G3368" t="s">
        <v>57</v>
      </c>
      <c r="H3368" s="54"/>
    </row>
    <row r="3369" spans="1:8" ht="17.149999999999999" customHeight="1" thickBot="1" x14ac:dyDescent="0.35">
      <c r="A3369" s="1"/>
      <c r="B3369" s="39"/>
      <c r="C3369" s="39"/>
      <c r="D3369" s="39"/>
      <c r="E3369" s="44"/>
      <c r="F3369" s="37"/>
      <c r="G3369" s="30" t="s">
        <v>86</v>
      </c>
      <c r="H3369" s="28">
        <f>SUM(H3363:H3368)</f>
        <v>0</v>
      </c>
    </row>
    <row r="3370" spans="1:8" ht="17.149999999999999" customHeight="1" x14ac:dyDescent="0.25">
      <c r="A3370" s="1"/>
      <c r="B3370" s="7" t="s">
        <v>87</v>
      </c>
      <c r="H3370" s="8"/>
    </row>
    <row r="3371" spans="1:8" ht="17.149999999999999" customHeight="1" x14ac:dyDescent="0.25">
      <c r="A3371" s="1"/>
      <c r="B3371" t="s">
        <v>88</v>
      </c>
      <c r="H3371" s="8"/>
    </row>
    <row r="3372" spans="1:8" ht="17.149999999999999" customHeight="1" x14ac:dyDescent="0.35">
      <c r="A3372" s="1"/>
      <c r="B3372" s="24" t="s">
        <v>89</v>
      </c>
      <c r="E3372" s="45" t="str">
        <f>+'Budget Information'!$B$2</f>
        <v>Type your Community's name here</v>
      </c>
      <c r="H3372" s="23"/>
    </row>
    <row r="3373" spans="1:8" ht="17.149999999999999" customHeight="1" x14ac:dyDescent="0.25">
      <c r="A3373" s="1"/>
      <c r="D3373" s="9" t="s">
        <v>90</v>
      </c>
      <c r="E3373" s="46"/>
      <c r="G3373" s="10"/>
      <c r="H3373" s="8"/>
    </row>
    <row r="3374" spans="1:8" ht="17.149999999999999" customHeight="1" x14ac:dyDescent="0.25">
      <c r="A3374" s="18" t="s">
        <v>94</v>
      </c>
      <c r="B3374" s="11" t="s">
        <v>91</v>
      </c>
      <c r="C3374" s="11" t="s">
        <v>91</v>
      </c>
      <c r="D3374" s="11" t="s">
        <v>92</v>
      </c>
      <c r="E3374" s="47"/>
      <c r="F3374" s="11" t="s">
        <v>91</v>
      </c>
      <c r="G3374" s="11" t="s">
        <v>93</v>
      </c>
      <c r="H3374" s="12"/>
    </row>
    <row r="3375" spans="1:8" ht="17.149999999999999" customHeight="1" thickBot="1" x14ac:dyDescent="0.35">
      <c r="A3375" s="5" t="s">
        <v>76</v>
      </c>
      <c r="B3375" s="2" t="s">
        <v>77</v>
      </c>
      <c r="C3375" s="2" t="s">
        <v>78</v>
      </c>
      <c r="D3375" s="21" t="s">
        <v>79</v>
      </c>
      <c r="E3375" s="42"/>
      <c r="F3375" s="2" t="s">
        <v>80</v>
      </c>
      <c r="G3375" s="5" t="s">
        <v>81</v>
      </c>
      <c r="H3375" s="6" t="s">
        <v>82</v>
      </c>
    </row>
    <row r="3376" spans="1:8" ht="17.149999999999999" customHeight="1" thickBot="1" x14ac:dyDescent="0.35">
      <c r="A3376" s="17">
        <v>354</v>
      </c>
      <c r="B3376" s="50"/>
      <c r="C3376" s="50"/>
      <c r="D3376" s="51"/>
      <c r="E3376" s="52"/>
      <c r="F3376" s="50"/>
      <c r="G3376" s="2" t="s">
        <v>83</v>
      </c>
      <c r="H3376" s="53"/>
    </row>
    <row r="3377" spans="1:8" ht="17.149999999999999" customHeight="1" thickBot="1" x14ac:dyDescent="0.35">
      <c r="A3377" s="1" t="s">
        <v>84</v>
      </c>
      <c r="B3377" s="38"/>
      <c r="C3377" s="38"/>
      <c r="D3377" s="38"/>
      <c r="E3377" s="43"/>
      <c r="F3377" s="34"/>
      <c r="G3377" s="21" t="s">
        <v>14</v>
      </c>
      <c r="H3377" s="54"/>
    </row>
    <row r="3378" spans="1:8" ht="17.149999999999999" customHeight="1" thickBot="1" x14ac:dyDescent="0.35">
      <c r="A3378" s="1"/>
      <c r="B3378" s="38"/>
      <c r="C3378" s="38"/>
      <c r="D3378" s="38"/>
      <c r="E3378" s="43"/>
      <c r="F3378" s="34"/>
      <c r="G3378" s="21" t="s">
        <v>15</v>
      </c>
      <c r="H3378" s="54"/>
    </row>
    <row r="3379" spans="1:8" ht="17.149999999999999" customHeight="1" thickBot="1" x14ac:dyDescent="0.35">
      <c r="A3379" s="1"/>
      <c r="B3379" s="38"/>
      <c r="C3379" s="38"/>
      <c r="D3379" s="38"/>
      <c r="E3379" s="43"/>
      <c r="F3379" s="34"/>
      <c r="G3379" s="21" t="s">
        <v>16</v>
      </c>
      <c r="H3379" s="54"/>
    </row>
    <row r="3380" spans="1:8" ht="17.149999999999999" customHeight="1" thickBot="1" x14ac:dyDescent="0.35">
      <c r="A3380" s="1"/>
      <c r="B3380" s="38"/>
      <c r="C3380" s="38"/>
      <c r="D3380" s="38"/>
      <c r="E3380" s="43"/>
      <c r="F3380" s="34"/>
      <c r="G3380" s="21" t="s">
        <v>85</v>
      </c>
      <c r="H3380" s="54"/>
    </row>
    <row r="3381" spans="1:8" ht="17.149999999999999" customHeight="1" thickBot="1" x14ac:dyDescent="0.35">
      <c r="A3381" s="5"/>
      <c r="B3381" s="38"/>
      <c r="C3381" s="38"/>
      <c r="D3381" s="38"/>
      <c r="E3381" s="43"/>
      <c r="F3381" s="34"/>
      <c r="G3381" t="s">
        <v>57</v>
      </c>
      <c r="H3381" s="54"/>
    </row>
    <row r="3382" spans="1:8" ht="17.149999999999999" customHeight="1" thickBot="1" x14ac:dyDescent="0.35">
      <c r="A3382" s="1"/>
      <c r="B3382" s="39"/>
      <c r="C3382" s="39"/>
      <c r="D3382" s="39"/>
      <c r="E3382" s="44"/>
      <c r="F3382" s="37"/>
      <c r="G3382" s="30" t="s">
        <v>86</v>
      </c>
      <c r="H3382" s="28">
        <f>SUM(H3376:H3381)</f>
        <v>0</v>
      </c>
    </row>
    <row r="3383" spans="1:8" ht="17.149999999999999" customHeight="1" x14ac:dyDescent="0.25">
      <c r="A3383" s="1"/>
      <c r="B3383" s="7" t="s">
        <v>87</v>
      </c>
      <c r="H3383" s="8"/>
    </row>
    <row r="3384" spans="1:8" ht="17.149999999999999" customHeight="1" x14ac:dyDescent="0.25">
      <c r="A3384" s="1"/>
      <c r="B3384" t="s">
        <v>88</v>
      </c>
      <c r="H3384" s="8"/>
    </row>
    <row r="3385" spans="1:8" ht="17.149999999999999" customHeight="1" x14ac:dyDescent="0.35">
      <c r="A3385" s="1"/>
      <c r="B3385" s="24" t="s">
        <v>89</v>
      </c>
      <c r="E3385" s="45" t="str">
        <f>+'Budget Information'!$B$2</f>
        <v>Type your Community's name here</v>
      </c>
      <c r="H3385" s="23"/>
    </row>
    <row r="3386" spans="1:8" ht="17.149999999999999" customHeight="1" x14ac:dyDescent="0.25">
      <c r="A3386" s="1"/>
      <c r="D3386" s="9" t="s">
        <v>90</v>
      </c>
      <c r="E3386" s="46"/>
      <c r="G3386" s="10"/>
      <c r="H3386" s="8"/>
    </row>
    <row r="3387" spans="1:8" ht="17.149999999999999" customHeight="1" x14ac:dyDescent="0.25">
      <c r="A3387" s="16"/>
      <c r="B3387" s="13"/>
      <c r="C3387" s="13"/>
      <c r="D3387" s="13"/>
      <c r="E3387" s="41"/>
      <c r="F3387" s="13"/>
      <c r="G3387" s="13"/>
      <c r="H3387" s="14"/>
    </row>
    <row r="3388" spans="1:8" ht="17.149999999999999" customHeight="1" thickBot="1" x14ac:dyDescent="0.35">
      <c r="A3388" s="5" t="s">
        <v>76</v>
      </c>
      <c r="B3388" s="2" t="s">
        <v>77</v>
      </c>
      <c r="C3388" s="2" t="s">
        <v>78</v>
      </c>
      <c r="D3388" s="21" t="s">
        <v>79</v>
      </c>
      <c r="E3388" s="42"/>
      <c r="F3388" s="2" t="s">
        <v>80</v>
      </c>
      <c r="G3388" s="5" t="s">
        <v>81</v>
      </c>
      <c r="H3388" s="6" t="s">
        <v>82</v>
      </c>
    </row>
    <row r="3389" spans="1:8" ht="17.149999999999999" customHeight="1" thickBot="1" x14ac:dyDescent="0.35">
      <c r="A3389" s="17">
        <v>355</v>
      </c>
      <c r="B3389" s="50"/>
      <c r="C3389" s="50"/>
      <c r="D3389" s="51"/>
      <c r="E3389" s="52"/>
      <c r="F3389" s="50"/>
      <c r="G3389" s="2" t="s">
        <v>83</v>
      </c>
      <c r="H3389" s="53"/>
    </row>
    <row r="3390" spans="1:8" ht="17.149999999999999" customHeight="1" thickBot="1" x14ac:dyDescent="0.35">
      <c r="A3390" s="1" t="s">
        <v>84</v>
      </c>
      <c r="B3390" s="38"/>
      <c r="C3390" s="38"/>
      <c r="D3390" s="38"/>
      <c r="E3390" s="43"/>
      <c r="F3390" s="34"/>
      <c r="G3390" s="21" t="s">
        <v>14</v>
      </c>
      <c r="H3390" s="54"/>
    </row>
    <row r="3391" spans="1:8" ht="17.149999999999999" customHeight="1" thickBot="1" x14ac:dyDescent="0.35">
      <c r="A3391" s="1"/>
      <c r="B3391" s="38"/>
      <c r="C3391" s="38"/>
      <c r="D3391" s="38"/>
      <c r="E3391" s="43"/>
      <c r="F3391" s="34"/>
      <c r="G3391" s="21" t="s">
        <v>15</v>
      </c>
      <c r="H3391" s="54"/>
    </row>
    <row r="3392" spans="1:8" ht="17.149999999999999" customHeight="1" thickBot="1" x14ac:dyDescent="0.35">
      <c r="A3392" s="1"/>
      <c r="B3392" s="38"/>
      <c r="C3392" s="38"/>
      <c r="D3392" s="38"/>
      <c r="E3392" s="43"/>
      <c r="F3392" s="34"/>
      <c r="G3392" s="21" t="s">
        <v>16</v>
      </c>
      <c r="H3392" s="54"/>
    </row>
    <row r="3393" spans="1:8" ht="17.149999999999999" customHeight="1" thickBot="1" x14ac:dyDescent="0.35">
      <c r="A3393" s="1"/>
      <c r="B3393" s="38"/>
      <c r="C3393" s="38"/>
      <c r="D3393" s="38"/>
      <c r="E3393" s="43"/>
      <c r="F3393" s="34"/>
      <c r="G3393" s="21" t="s">
        <v>85</v>
      </c>
      <c r="H3393" s="54"/>
    </row>
    <row r="3394" spans="1:8" ht="17.149999999999999" customHeight="1" thickBot="1" x14ac:dyDescent="0.35">
      <c r="A3394" s="5"/>
      <c r="B3394" s="38"/>
      <c r="C3394" s="38"/>
      <c r="D3394" s="38"/>
      <c r="E3394" s="43"/>
      <c r="F3394" s="34"/>
      <c r="G3394" t="s">
        <v>57</v>
      </c>
      <c r="H3394" s="54"/>
    </row>
    <row r="3395" spans="1:8" ht="17.149999999999999" customHeight="1" thickBot="1" x14ac:dyDescent="0.35">
      <c r="A3395" s="1"/>
      <c r="B3395" s="39"/>
      <c r="C3395" s="39"/>
      <c r="D3395" s="39"/>
      <c r="E3395" s="44"/>
      <c r="F3395" s="37"/>
      <c r="G3395" s="30" t="s">
        <v>86</v>
      </c>
      <c r="H3395" s="28">
        <f>SUM(H3389:H3394)</f>
        <v>0</v>
      </c>
    </row>
    <row r="3396" spans="1:8" ht="17.149999999999999" customHeight="1" x14ac:dyDescent="0.25">
      <c r="A3396" s="1"/>
      <c r="B3396" s="7" t="s">
        <v>87</v>
      </c>
      <c r="H3396" s="8"/>
    </row>
    <row r="3397" spans="1:8" ht="17.149999999999999" customHeight="1" x14ac:dyDescent="0.25">
      <c r="A3397" s="1"/>
      <c r="B3397" t="s">
        <v>88</v>
      </c>
      <c r="H3397" s="8"/>
    </row>
    <row r="3398" spans="1:8" ht="17.149999999999999" customHeight="1" x14ac:dyDescent="0.35">
      <c r="A3398" s="1"/>
      <c r="B3398" s="24" t="s">
        <v>89</v>
      </c>
      <c r="E3398" s="45" t="str">
        <f>+'Budget Information'!$B$2</f>
        <v>Type your Community's name here</v>
      </c>
      <c r="H3398" s="23"/>
    </row>
    <row r="3399" spans="1:8" ht="17.149999999999999" customHeight="1" x14ac:dyDescent="0.25">
      <c r="A3399" s="1"/>
      <c r="D3399" s="9" t="s">
        <v>90</v>
      </c>
      <c r="E3399" s="46"/>
      <c r="G3399" s="10"/>
      <c r="H3399" s="8"/>
    </row>
    <row r="3400" spans="1:8" ht="17.149999999999999" customHeight="1" x14ac:dyDescent="0.25">
      <c r="A3400" s="16"/>
      <c r="B3400" s="13"/>
      <c r="C3400" s="13"/>
      <c r="D3400" s="19"/>
      <c r="E3400" s="48"/>
      <c r="F3400" s="13"/>
      <c r="G3400" s="20"/>
      <c r="H3400" s="15"/>
    </row>
    <row r="3401" spans="1:8" ht="17.149999999999999" customHeight="1" x14ac:dyDescent="0.25">
      <c r="A3401" s="16"/>
      <c r="B3401" s="13"/>
      <c r="C3401" s="13"/>
      <c r="D3401" s="13"/>
      <c r="E3401" s="41"/>
      <c r="F3401" s="13"/>
      <c r="G3401" s="13"/>
      <c r="H3401" s="15"/>
    </row>
    <row r="3402" spans="1:8" ht="17.149999999999999" customHeight="1" thickBot="1" x14ac:dyDescent="0.35">
      <c r="A3402" s="5" t="s">
        <v>76</v>
      </c>
      <c r="B3402" s="2" t="s">
        <v>77</v>
      </c>
      <c r="C3402" s="2" t="s">
        <v>78</v>
      </c>
      <c r="D3402" s="21" t="s">
        <v>79</v>
      </c>
      <c r="E3402" s="42"/>
      <c r="F3402" s="2" t="s">
        <v>80</v>
      </c>
      <c r="G3402" s="5" t="s">
        <v>81</v>
      </c>
      <c r="H3402" s="6" t="s">
        <v>82</v>
      </c>
    </row>
    <row r="3403" spans="1:8" ht="17.149999999999999" customHeight="1" thickBot="1" x14ac:dyDescent="0.35">
      <c r="A3403" s="17">
        <v>356</v>
      </c>
      <c r="B3403" s="50"/>
      <c r="C3403" s="50"/>
      <c r="D3403" s="51"/>
      <c r="E3403" s="52"/>
      <c r="F3403" s="50"/>
      <c r="G3403" s="2" t="s">
        <v>83</v>
      </c>
      <c r="H3403" s="53"/>
    </row>
    <row r="3404" spans="1:8" ht="17.149999999999999" customHeight="1" thickBot="1" x14ac:dyDescent="0.35">
      <c r="A3404" s="1" t="s">
        <v>84</v>
      </c>
      <c r="B3404" s="38"/>
      <c r="C3404" s="38"/>
      <c r="D3404" s="38"/>
      <c r="E3404" s="43"/>
      <c r="F3404" s="34"/>
      <c r="G3404" s="21" t="s">
        <v>14</v>
      </c>
      <c r="H3404" s="54"/>
    </row>
    <row r="3405" spans="1:8" ht="17.149999999999999" customHeight="1" thickBot="1" x14ac:dyDescent="0.35">
      <c r="A3405" s="1"/>
      <c r="B3405" s="38"/>
      <c r="C3405" s="38"/>
      <c r="D3405" s="38"/>
      <c r="E3405" s="43"/>
      <c r="F3405" s="34"/>
      <c r="G3405" s="21" t="s">
        <v>15</v>
      </c>
      <c r="H3405" s="54"/>
    </row>
    <row r="3406" spans="1:8" ht="17.149999999999999" customHeight="1" thickBot="1" x14ac:dyDescent="0.35">
      <c r="A3406" s="1"/>
      <c r="B3406" s="38"/>
      <c r="C3406" s="38"/>
      <c r="D3406" s="38"/>
      <c r="E3406" s="43"/>
      <c r="F3406" s="34"/>
      <c r="G3406" s="21" t="s">
        <v>16</v>
      </c>
      <c r="H3406" s="54"/>
    </row>
    <row r="3407" spans="1:8" ht="17.149999999999999" customHeight="1" thickBot="1" x14ac:dyDescent="0.35">
      <c r="A3407" s="1"/>
      <c r="B3407" s="38"/>
      <c r="C3407" s="38"/>
      <c r="D3407" s="38"/>
      <c r="E3407" s="43"/>
      <c r="F3407" s="34"/>
      <c r="G3407" s="21" t="s">
        <v>85</v>
      </c>
      <c r="H3407" s="54"/>
    </row>
    <row r="3408" spans="1:8" ht="17.149999999999999" customHeight="1" thickBot="1" x14ac:dyDescent="0.35">
      <c r="A3408" s="5"/>
      <c r="B3408" s="38"/>
      <c r="C3408" s="38"/>
      <c r="D3408" s="38"/>
      <c r="E3408" s="43"/>
      <c r="F3408" s="34"/>
      <c r="G3408" t="s">
        <v>57</v>
      </c>
      <c r="H3408" s="54"/>
    </row>
    <row r="3409" spans="1:8" ht="17.149999999999999" customHeight="1" thickBot="1" x14ac:dyDescent="0.35">
      <c r="A3409" s="1"/>
      <c r="B3409" s="39"/>
      <c r="C3409" s="39"/>
      <c r="D3409" s="39"/>
      <c r="E3409" s="44"/>
      <c r="F3409" s="37"/>
      <c r="G3409" s="30" t="s">
        <v>86</v>
      </c>
      <c r="H3409" s="28">
        <f>SUM(H3403:H3408)</f>
        <v>0</v>
      </c>
    </row>
    <row r="3410" spans="1:8" ht="17.149999999999999" customHeight="1" x14ac:dyDescent="0.25">
      <c r="A3410" s="1"/>
      <c r="B3410" s="7" t="s">
        <v>87</v>
      </c>
      <c r="H3410" s="8"/>
    </row>
    <row r="3411" spans="1:8" ht="17.149999999999999" customHeight="1" x14ac:dyDescent="0.25">
      <c r="A3411" s="1"/>
      <c r="B3411" t="s">
        <v>88</v>
      </c>
      <c r="H3411" s="8"/>
    </row>
    <row r="3412" spans="1:8" ht="17.149999999999999" customHeight="1" x14ac:dyDescent="0.35">
      <c r="A3412" s="1"/>
      <c r="B3412" s="24" t="s">
        <v>89</v>
      </c>
      <c r="E3412" s="45" t="str">
        <f>+'Budget Information'!$B$2</f>
        <v>Type your Community's name here</v>
      </c>
      <c r="H3412" s="23"/>
    </row>
    <row r="3413" spans="1:8" ht="17.149999999999999" customHeight="1" x14ac:dyDescent="0.25">
      <c r="A3413" s="1"/>
      <c r="D3413" s="9" t="s">
        <v>90</v>
      </c>
      <c r="E3413" s="46"/>
      <c r="G3413" s="10"/>
      <c r="H3413" s="8"/>
    </row>
    <row r="3414" spans="1:8" ht="17.149999999999999" customHeight="1" x14ac:dyDescent="0.25">
      <c r="A3414" s="16"/>
      <c r="B3414" s="11" t="s">
        <v>91</v>
      </c>
      <c r="C3414" s="11" t="s">
        <v>91</v>
      </c>
      <c r="D3414" s="11" t="s">
        <v>92</v>
      </c>
      <c r="E3414" s="47"/>
      <c r="F3414" s="11" t="s">
        <v>91</v>
      </c>
      <c r="G3414" s="11" t="s">
        <v>93</v>
      </c>
      <c r="H3414" s="12"/>
    </row>
    <row r="3415" spans="1:8" ht="17.149999999999999" customHeight="1" thickBot="1" x14ac:dyDescent="0.35">
      <c r="A3415" s="5" t="s">
        <v>76</v>
      </c>
      <c r="B3415" s="2" t="s">
        <v>77</v>
      </c>
      <c r="C3415" s="2" t="s">
        <v>78</v>
      </c>
      <c r="D3415" s="21" t="s">
        <v>79</v>
      </c>
      <c r="E3415" s="42"/>
      <c r="F3415" s="2" t="s">
        <v>80</v>
      </c>
      <c r="G3415" s="5" t="s">
        <v>81</v>
      </c>
      <c r="H3415" s="6" t="s">
        <v>82</v>
      </c>
    </row>
    <row r="3416" spans="1:8" ht="17.149999999999999" customHeight="1" thickBot="1" x14ac:dyDescent="0.35">
      <c r="A3416" s="17">
        <v>357</v>
      </c>
      <c r="B3416" s="50"/>
      <c r="C3416" s="50"/>
      <c r="D3416" s="51"/>
      <c r="E3416" s="52"/>
      <c r="F3416" s="50"/>
      <c r="G3416" s="2" t="s">
        <v>83</v>
      </c>
      <c r="H3416" s="53"/>
    </row>
    <row r="3417" spans="1:8" ht="17.149999999999999" customHeight="1" thickBot="1" x14ac:dyDescent="0.35">
      <c r="A3417" s="1" t="s">
        <v>84</v>
      </c>
      <c r="B3417" s="38"/>
      <c r="C3417" s="38"/>
      <c r="D3417" s="38"/>
      <c r="E3417" s="43"/>
      <c r="F3417" s="34"/>
      <c r="G3417" s="21" t="s">
        <v>14</v>
      </c>
      <c r="H3417" s="54"/>
    </row>
    <row r="3418" spans="1:8" ht="17.149999999999999" customHeight="1" thickBot="1" x14ac:dyDescent="0.35">
      <c r="A3418" s="1"/>
      <c r="B3418" s="38"/>
      <c r="C3418" s="38"/>
      <c r="D3418" s="38"/>
      <c r="E3418" s="43"/>
      <c r="F3418" s="34"/>
      <c r="G3418" s="21" t="s">
        <v>15</v>
      </c>
      <c r="H3418" s="54"/>
    </row>
    <row r="3419" spans="1:8" ht="17.149999999999999" customHeight="1" thickBot="1" x14ac:dyDescent="0.35">
      <c r="A3419" s="1"/>
      <c r="B3419" s="38"/>
      <c r="C3419" s="38"/>
      <c r="D3419" s="38"/>
      <c r="E3419" s="43"/>
      <c r="F3419" s="34"/>
      <c r="G3419" s="21" t="s">
        <v>16</v>
      </c>
      <c r="H3419" s="54"/>
    </row>
    <row r="3420" spans="1:8" ht="17.149999999999999" customHeight="1" thickBot="1" x14ac:dyDescent="0.35">
      <c r="A3420" s="1"/>
      <c r="B3420" s="38"/>
      <c r="C3420" s="38"/>
      <c r="D3420" s="38"/>
      <c r="E3420" s="43"/>
      <c r="F3420" s="34"/>
      <c r="G3420" s="21" t="s">
        <v>85</v>
      </c>
      <c r="H3420" s="54"/>
    </row>
    <row r="3421" spans="1:8" ht="17.149999999999999" customHeight="1" thickBot="1" x14ac:dyDescent="0.35">
      <c r="A3421" s="5"/>
      <c r="B3421" s="38"/>
      <c r="C3421" s="38"/>
      <c r="D3421" s="38"/>
      <c r="E3421" s="43"/>
      <c r="F3421" s="34"/>
      <c r="G3421" t="s">
        <v>57</v>
      </c>
      <c r="H3421" s="54"/>
    </row>
    <row r="3422" spans="1:8" ht="17.149999999999999" customHeight="1" thickBot="1" x14ac:dyDescent="0.35">
      <c r="A3422" s="1"/>
      <c r="B3422" s="39"/>
      <c r="C3422" s="39"/>
      <c r="D3422" s="39"/>
      <c r="E3422" s="44"/>
      <c r="F3422" s="37"/>
      <c r="G3422" s="30" t="s">
        <v>86</v>
      </c>
      <c r="H3422" s="28">
        <f>SUM(H3416:H3421)</f>
        <v>0</v>
      </c>
    </row>
    <row r="3423" spans="1:8" ht="17.149999999999999" customHeight="1" x14ac:dyDescent="0.25">
      <c r="A3423" s="1"/>
      <c r="B3423" s="7" t="s">
        <v>87</v>
      </c>
      <c r="H3423" s="8"/>
    </row>
    <row r="3424" spans="1:8" ht="17.149999999999999" customHeight="1" x14ac:dyDescent="0.25">
      <c r="A3424" s="1"/>
      <c r="B3424" t="s">
        <v>88</v>
      </c>
      <c r="H3424" s="8"/>
    </row>
    <row r="3425" spans="1:8" ht="17.149999999999999" customHeight="1" x14ac:dyDescent="0.35">
      <c r="A3425" s="1"/>
      <c r="B3425" s="24" t="s">
        <v>89</v>
      </c>
      <c r="E3425" s="45" t="str">
        <f>+'Budget Information'!$B$2</f>
        <v>Type your Community's name here</v>
      </c>
      <c r="H3425" s="23"/>
    </row>
    <row r="3426" spans="1:8" ht="17.149999999999999" customHeight="1" x14ac:dyDescent="0.25">
      <c r="A3426" s="1"/>
      <c r="D3426" s="9" t="s">
        <v>90</v>
      </c>
      <c r="E3426" s="46"/>
      <c r="G3426" s="10"/>
      <c r="H3426" s="8"/>
    </row>
    <row r="3427" spans="1:8" ht="17.149999999999999" customHeight="1" x14ac:dyDescent="0.25">
      <c r="A3427" s="16"/>
      <c r="B3427" s="13"/>
      <c r="C3427" s="13"/>
      <c r="D3427" s="13"/>
      <c r="E3427" s="41"/>
      <c r="F3427" s="13"/>
      <c r="G3427" s="13"/>
      <c r="H3427" s="14"/>
    </row>
    <row r="3428" spans="1:8" ht="17.149999999999999" customHeight="1" thickBot="1" x14ac:dyDescent="0.35">
      <c r="A3428" s="5" t="s">
        <v>76</v>
      </c>
      <c r="B3428" s="2" t="s">
        <v>77</v>
      </c>
      <c r="C3428" s="2" t="s">
        <v>78</v>
      </c>
      <c r="D3428" s="21" t="s">
        <v>79</v>
      </c>
      <c r="E3428" s="42"/>
      <c r="F3428" s="2" t="s">
        <v>80</v>
      </c>
      <c r="G3428" s="5" t="s">
        <v>81</v>
      </c>
      <c r="H3428" s="6" t="s">
        <v>82</v>
      </c>
    </row>
    <row r="3429" spans="1:8" ht="17.149999999999999" customHeight="1" thickBot="1" x14ac:dyDescent="0.35">
      <c r="A3429" s="17">
        <v>358</v>
      </c>
      <c r="B3429" s="50"/>
      <c r="C3429" s="50"/>
      <c r="D3429" s="51"/>
      <c r="E3429" s="52"/>
      <c r="F3429" s="50"/>
      <c r="G3429" s="2" t="s">
        <v>83</v>
      </c>
      <c r="H3429" s="53"/>
    </row>
    <row r="3430" spans="1:8" ht="17.149999999999999" customHeight="1" thickBot="1" x14ac:dyDescent="0.35">
      <c r="A3430" s="1" t="s">
        <v>84</v>
      </c>
      <c r="B3430" s="38"/>
      <c r="C3430" s="38"/>
      <c r="D3430" s="38"/>
      <c r="E3430" s="43"/>
      <c r="F3430" s="34"/>
      <c r="G3430" s="21" t="s">
        <v>14</v>
      </c>
      <c r="H3430" s="54"/>
    </row>
    <row r="3431" spans="1:8" ht="17.149999999999999" customHeight="1" thickBot="1" x14ac:dyDescent="0.35">
      <c r="A3431" s="1"/>
      <c r="B3431" s="38"/>
      <c r="C3431" s="38"/>
      <c r="D3431" s="38"/>
      <c r="E3431" s="43"/>
      <c r="F3431" s="34"/>
      <c r="G3431" s="21" t="s">
        <v>15</v>
      </c>
      <c r="H3431" s="54"/>
    </row>
    <row r="3432" spans="1:8" ht="17.149999999999999" customHeight="1" thickBot="1" x14ac:dyDescent="0.35">
      <c r="A3432" s="1"/>
      <c r="B3432" s="38"/>
      <c r="C3432" s="38"/>
      <c r="D3432" s="38"/>
      <c r="E3432" s="43"/>
      <c r="F3432" s="34"/>
      <c r="G3432" s="21" t="s">
        <v>16</v>
      </c>
      <c r="H3432" s="54"/>
    </row>
    <row r="3433" spans="1:8" ht="17.149999999999999" customHeight="1" thickBot="1" x14ac:dyDescent="0.35">
      <c r="A3433" s="1"/>
      <c r="B3433" s="38"/>
      <c r="C3433" s="38"/>
      <c r="D3433" s="38"/>
      <c r="E3433" s="43"/>
      <c r="F3433" s="34"/>
      <c r="G3433" s="21" t="s">
        <v>85</v>
      </c>
      <c r="H3433" s="54"/>
    </row>
    <row r="3434" spans="1:8" ht="17.149999999999999" customHeight="1" thickBot="1" x14ac:dyDescent="0.35">
      <c r="A3434" s="5"/>
      <c r="B3434" s="38"/>
      <c r="C3434" s="38"/>
      <c r="D3434" s="38"/>
      <c r="E3434" s="43"/>
      <c r="F3434" s="34"/>
      <c r="G3434" t="s">
        <v>57</v>
      </c>
      <c r="H3434" s="54"/>
    </row>
    <row r="3435" spans="1:8" ht="17.149999999999999" customHeight="1" thickBot="1" x14ac:dyDescent="0.35">
      <c r="A3435" s="1"/>
      <c r="B3435" s="39"/>
      <c r="C3435" s="39"/>
      <c r="D3435" s="39"/>
      <c r="E3435" s="44"/>
      <c r="F3435" s="37"/>
      <c r="G3435" s="30" t="s">
        <v>86</v>
      </c>
      <c r="H3435" s="28">
        <f>SUM(H3429:H3434)</f>
        <v>0</v>
      </c>
    </row>
    <row r="3436" spans="1:8" ht="17.149999999999999" customHeight="1" x14ac:dyDescent="0.25">
      <c r="A3436" s="1"/>
      <c r="B3436" s="7" t="s">
        <v>87</v>
      </c>
      <c r="H3436" s="8"/>
    </row>
    <row r="3437" spans="1:8" ht="17.149999999999999" customHeight="1" x14ac:dyDescent="0.25">
      <c r="A3437" s="1"/>
      <c r="B3437" t="s">
        <v>88</v>
      </c>
      <c r="H3437" s="8"/>
    </row>
    <row r="3438" spans="1:8" ht="17.149999999999999" customHeight="1" x14ac:dyDescent="0.35">
      <c r="A3438" s="1"/>
      <c r="B3438" s="24" t="s">
        <v>89</v>
      </c>
      <c r="E3438" s="45" t="str">
        <f>+'Budget Information'!$B$2</f>
        <v>Type your Community's name here</v>
      </c>
      <c r="H3438" s="23"/>
    </row>
    <row r="3439" spans="1:8" ht="17.149999999999999" customHeight="1" x14ac:dyDescent="0.25">
      <c r="A3439" s="1"/>
      <c r="D3439" s="9" t="s">
        <v>90</v>
      </c>
      <c r="E3439" s="46"/>
      <c r="G3439" s="10"/>
      <c r="H3439" s="8"/>
    </row>
    <row r="3440" spans="1:8" ht="17.149999999999999" customHeight="1" x14ac:dyDescent="0.25">
      <c r="A3440" s="16"/>
      <c r="B3440" s="13"/>
      <c r="C3440" s="13"/>
      <c r="D3440" s="19"/>
      <c r="E3440" s="48"/>
      <c r="F3440" s="13"/>
      <c r="G3440" s="20"/>
      <c r="H3440" s="15"/>
    </row>
    <row r="3441" spans="1:8" ht="17.149999999999999" customHeight="1" x14ac:dyDescent="0.25">
      <c r="A3441" s="18"/>
      <c r="B3441" s="13"/>
      <c r="C3441" s="13"/>
      <c r="D3441" s="13"/>
      <c r="E3441" s="41"/>
      <c r="F3441" s="13"/>
      <c r="G3441" s="13"/>
      <c r="H3441" s="15"/>
    </row>
    <row r="3442" spans="1:8" ht="17.149999999999999" customHeight="1" thickBot="1" x14ac:dyDescent="0.35">
      <c r="A3442" s="5" t="s">
        <v>76</v>
      </c>
      <c r="B3442" s="2" t="s">
        <v>77</v>
      </c>
      <c r="C3442" s="2" t="s">
        <v>78</v>
      </c>
      <c r="D3442" s="21" t="s">
        <v>79</v>
      </c>
      <c r="E3442" s="42"/>
      <c r="F3442" s="2" t="s">
        <v>80</v>
      </c>
      <c r="G3442" s="5" t="s">
        <v>81</v>
      </c>
      <c r="H3442" s="6" t="s">
        <v>82</v>
      </c>
    </row>
    <row r="3443" spans="1:8" ht="17.149999999999999" customHeight="1" thickBot="1" x14ac:dyDescent="0.35">
      <c r="A3443" s="17">
        <v>359</v>
      </c>
      <c r="B3443" s="50"/>
      <c r="C3443" s="50"/>
      <c r="D3443" s="51"/>
      <c r="E3443" s="52"/>
      <c r="F3443" s="50"/>
      <c r="G3443" s="2" t="s">
        <v>83</v>
      </c>
      <c r="H3443" s="53"/>
    </row>
    <row r="3444" spans="1:8" ht="17.149999999999999" customHeight="1" thickBot="1" x14ac:dyDescent="0.35">
      <c r="A3444" s="1" t="s">
        <v>84</v>
      </c>
      <c r="B3444" s="38"/>
      <c r="C3444" s="38"/>
      <c r="D3444" s="38"/>
      <c r="E3444" s="43"/>
      <c r="F3444" s="34"/>
      <c r="G3444" s="21" t="s">
        <v>14</v>
      </c>
      <c r="H3444" s="54"/>
    </row>
    <row r="3445" spans="1:8" ht="17.149999999999999" customHeight="1" thickBot="1" x14ac:dyDescent="0.35">
      <c r="A3445" s="1"/>
      <c r="B3445" s="38"/>
      <c r="C3445" s="38"/>
      <c r="D3445" s="38"/>
      <c r="E3445" s="43"/>
      <c r="F3445" s="34"/>
      <c r="G3445" s="21" t="s">
        <v>15</v>
      </c>
      <c r="H3445" s="54"/>
    </row>
    <row r="3446" spans="1:8" ht="17.149999999999999" customHeight="1" thickBot="1" x14ac:dyDescent="0.35">
      <c r="A3446" s="1"/>
      <c r="B3446" s="38"/>
      <c r="C3446" s="38"/>
      <c r="D3446" s="38"/>
      <c r="E3446" s="43"/>
      <c r="F3446" s="34"/>
      <c r="G3446" s="21" t="s">
        <v>16</v>
      </c>
      <c r="H3446" s="54"/>
    </row>
    <row r="3447" spans="1:8" ht="17.149999999999999" customHeight="1" thickBot="1" x14ac:dyDescent="0.35">
      <c r="A3447" s="1"/>
      <c r="B3447" s="38"/>
      <c r="C3447" s="38"/>
      <c r="D3447" s="38"/>
      <c r="E3447" s="43"/>
      <c r="F3447" s="34"/>
      <c r="G3447" s="21" t="s">
        <v>85</v>
      </c>
      <c r="H3447" s="54"/>
    </row>
    <row r="3448" spans="1:8" ht="17.149999999999999" customHeight="1" thickBot="1" x14ac:dyDescent="0.35">
      <c r="A3448" s="5"/>
      <c r="B3448" s="38"/>
      <c r="C3448" s="38"/>
      <c r="D3448" s="38"/>
      <c r="E3448" s="43"/>
      <c r="F3448" s="34"/>
      <c r="G3448" t="s">
        <v>57</v>
      </c>
      <c r="H3448" s="54"/>
    </row>
    <row r="3449" spans="1:8" ht="17.149999999999999" customHeight="1" thickBot="1" x14ac:dyDescent="0.35">
      <c r="A3449" s="1"/>
      <c r="B3449" s="39"/>
      <c r="C3449" s="39"/>
      <c r="D3449" s="39"/>
      <c r="E3449" s="44"/>
      <c r="F3449" s="37"/>
      <c r="G3449" s="30" t="s">
        <v>86</v>
      </c>
      <c r="H3449" s="28">
        <f>SUM(H3443:H3448)</f>
        <v>0</v>
      </c>
    </row>
    <row r="3450" spans="1:8" ht="17.149999999999999" customHeight="1" x14ac:dyDescent="0.25">
      <c r="A3450" s="1"/>
      <c r="B3450" s="7" t="s">
        <v>87</v>
      </c>
      <c r="H3450" s="8"/>
    </row>
    <row r="3451" spans="1:8" ht="17.149999999999999" customHeight="1" x14ac:dyDescent="0.25">
      <c r="A3451" s="1"/>
      <c r="B3451" t="s">
        <v>88</v>
      </c>
      <c r="H3451" s="8"/>
    </row>
    <row r="3452" spans="1:8" ht="17.149999999999999" customHeight="1" x14ac:dyDescent="0.35">
      <c r="A3452" s="1"/>
      <c r="B3452" s="24" t="s">
        <v>89</v>
      </c>
      <c r="E3452" s="45" t="str">
        <f>+'Budget Information'!$B$2</f>
        <v>Type your Community's name here</v>
      </c>
      <c r="H3452" s="23"/>
    </row>
    <row r="3453" spans="1:8" ht="17.149999999999999" customHeight="1" x14ac:dyDescent="0.25">
      <c r="A3453" s="1"/>
      <c r="D3453" s="9" t="s">
        <v>90</v>
      </c>
      <c r="E3453" s="46"/>
      <c r="G3453" s="10"/>
      <c r="H3453" s="8"/>
    </row>
    <row r="3454" spans="1:8" ht="17.149999999999999" customHeight="1" x14ac:dyDescent="0.25">
      <c r="A3454" s="16"/>
      <c r="B3454" s="11" t="s">
        <v>91</v>
      </c>
      <c r="C3454" s="11" t="s">
        <v>91</v>
      </c>
      <c r="D3454" s="11" t="s">
        <v>92</v>
      </c>
      <c r="E3454" s="47"/>
      <c r="F3454" s="11" t="s">
        <v>91</v>
      </c>
      <c r="G3454" s="11" t="s">
        <v>93</v>
      </c>
      <c r="H3454" s="12"/>
    </row>
    <row r="3455" spans="1:8" ht="17.149999999999999" customHeight="1" thickBot="1" x14ac:dyDescent="0.35">
      <c r="A3455" s="5" t="s">
        <v>76</v>
      </c>
      <c r="B3455" s="2" t="s">
        <v>77</v>
      </c>
      <c r="C3455" s="2" t="s">
        <v>78</v>
      </c>
      <c r="D3455" s="21" t="s">
        <v>79</v>
      </c>
      <c r="E3455" s="42"/>
      <c r="F3455" s="2" t="s">
        <v>80</v>
      </c>
      <c r="G3455" s="5" t="s">
        <v>81</v>
      </c>
      <c r="H3455" s="6" t="s">
        <v>82</v>
      </c>
    </row>
    <row r="3456" spans="1:8" ht="17.149999999999999" customHeight="1" thickBot="1" x14ac:dyDescent="0.35">
      <c r="A3456" s="17">
        <v>360</v>
      </c>
      <c r="B3456" s="50"/>
      <c r="C3456" s="50"/>
      <c r="D3456" s="51"/>
      <c r="E3456" s="52"/>
      <c r="F3456" s="50"/>
      <c r="G3456" s="2" t="s">
        <v>83</v>
      </c>
      <c r="H3456" s="53"/>
    </row>
    <row r="3457" spans="1:8" ht="17.149999999999999" customHeight="1" thickBot="1" x14ac:dyDescent="0.35">
      <c r="A3457" s="1" t="s">
        <v>84</v>
      </c>
      <c r="B3457" s="38"/>
      <c r="C3457" s="38"/>
      <c r="D3457" s="38"/>
      <c r="E3457" s="43"/>
      <c r="F3457" s="34"/>
      <c r="G3457" s="21" t="s">
        <v>14</v>
      </c>
      <c r="H3457" s="54"/>
    </row>
    <row r="3458" spans="1:8" ht="17.149999999999999" customHeight="1" thickBot="1" x14ac:dyDescent="0.35">
      <c r="A3458" s="1"/>
      <c r="B3458" s="38"/>
      <c r="C3458" s="38"/>
      <c r="D3458" s="38"/>
      <c r="E3458" s="43"/>
      <c r="F3458" s="34"/>
      <c r="G3458" s="21" t="s">
        <v>15</v>
      </c>
      <c r="H3458" s="54"/>
    </row>
    <row r="3459" spans="1:8" ht="17.149999999999999" customHeight="1" thickBot="1" x14ac:dyDescent="0.35">
      <c r="A3459" s="1"/>
      <c r="B3459" s="38"/>
      <c r="C3459" s="38"/>
      <c r="D3459" s="38"/>
      <c r="E3459" s="43"/>
      <c r="F3459" s="34"/>
      <c r="G3459" s="21" t="s">
        <v>16</v>
      </c>
      <c r="H3459" s="54"/>
    </row>
    <row r="3460" spans="1:8" ht="17.149999999999999" customHeight="1" thickBot="1" x14ac:dyDescent="0.35">
      <c r="A3460" s="1"/>
      <c r="B3460" s="38"/>
      <c r="C3460" s="38"/>
      <c r="D3460" s="38"/>
      <c r="E3460" s="43"/>
      <c r="F3460" s="34"/>
      <c r="G3460" s="21" t="s">
        <v>85</v>
      </c>
      <c r="H3460" s="54"/>
    </row>
    <row r="3461" spans="1:8" ht="17.149999999999999" customHeight="1" thickBot="1" x14ac:dyDescent="0.35">
      <c r="A3461" s="5"/>
      <c r="B3461" s="38"/>
      <c r="C3461" s="38"/>
      <c r="D3461" s="38"/>
      <c r="E3461" s="43"/>
      <c r="F3461" s="34"/>
      <c r="G3461" t="s">
        <v>57</v>
      </c>
      <c r="H3461" s="54"/>
    </row>
    <row r="3462" spans="1:8" ht="17.149999999999999" customHeight="1" thickBot="1" x14ac:dyDescent="0.35">
      <c r="A3462" s="1"/>
      <c r="B3462" s="39"/>
      <c r="C3462" s="39"/>
      <c r="D3462" s="39"/>
      <c r="E3462" s="44"/>
      <c r="F3462" s="37"/>
      <c r="G3462" s="30" t="s">
        <v>86</v>
      </c>
      <c r="H3462" s="28">
        <f>SUM(H3456:H3461)</f>
        <v>0</v>
      </c>
    </row>
    <row r="3463" spans="1:8" ht="17.149999999999999" customHeight="1" x14ac:dyDescent="0.25">
      <c r="A3463" s="1"/>
      <c r="B3463" s="7" t="s">
        <v>87</v>
      </c>
      <c r="H3463" s="8"/>
    </row>
    <row r="3464" spans="1:8" ht="17.149999999999999" customHeight="1" x14ac:dyDescent="0.25">
      <c r="A3464" s="1"/>
      <c r="B3464" t="s">
        <v>88</v>
      </c>
      <c r="H3464" s="8"/>
    </row>
    <row r="3465" spans="1:8" ht="17.149999999999999" customHeight="1" x14ac:dyDescent="0.35">
      <c r="A3465" s="1"/>
      <c r="B3465" s="24" t="s">
        <v>89</v>
      </c>
      <c r="E3465" s="45" t="str">
        <f>+'Budget Information'!$B$2</f>
        <v>Type your Community's name here</v>
      </c>
      <c r="H3465" s="23"/>
    </row>
    <row r="3466" spans="1:8" ht="17.149999999999999" customHeight="1" x14ac:dyDescent="0.25">
      <c r="A3466" s="1"/>
      <c r="D3466" s="9" t="s">
        <v>90</v>
      </c>
      <c r="E3466" s="46"/>
      <c r="G3466" s="10"/>
      <c r="H3466" s="8"/>
    </row>
    <row r="3467" spans="1:8" ht="17.149999999999999" customHeight="1" x14ac:dyDescent="0.25">
      <c r="A3467" s="16"/>
      <c r="B3467" s="13"/>
      <c r="C3467" s="13"/>
      <c r="D3467" s="13"/>
      <c r="E3467" s="41"/>
      <c r="F3467" s="13"/>
      <c r="G3467" s="13"/>
      <c r="H3467" s="14"/>
    </row>
    <row r="3468" spans="1:8" ht="17.149999999999999" customHeight="1" thickBot="1" x14ac:dyDescent="0.35">
      <c r="A3468" s="5" t="s">
        <v>76</v>
      </c>
      <c r="B3468" s="2" t="s">
        <v>77</v>
      </c>
      <c r="C3468" s="2" t="s">
        <v>78</v>
      </c>
      <c r="D3468" s="21" t="s">
        <v>79</v>
      </c>
      <c r="E3468" s="42"/>
      <c r="F3468" s="2" t="s">
        <v>80</v>
      </c>
      <c r="G3468" s="5" t="s">
        <v>81</v>
      </c>
      <c r="H3468" s="6" t="s">
        <v>82</v>
      </c>
    </row>
    <row r="3469" spans="1:8" ht="17.149999999999999" customHeight="1" thickBot="1" x14ac:dyDescent="0.35">
      <c r="A3469" s="17">
        <v>361</v>
      </c>
      <c r="B3469" s="50"/>
      <c r="C3469" s="50"/>
      <c r="D3469" s="51"/>
      <c r="E3469" s="52"/>
      <c r="F3469" s="50"/>
      <c r="G3469" s="2" t="s">
        <v>83</v>
      </c>
      <c r="H3469" s="53"/>
    </row>
    <row r="3470" spans="1:8" ht="17.149999999999999" customHeight="1" thickBot="1" x14ac:dyDescent="0.35">
      <c r="A3470" s="1" t="s">
        <v>84</v>
      </c>
      <c r="B3470" s="38"/>
      <c r="C3470" s="38"/>
      <c r="D3470" s="38"/>
      <c r="E3470" s="43"/>
      <c r="F3470" s="34"/>
      <c r="G3470" s="21" t="s">
        <v>14</v>
      </c>
      <c r="H3470" s="54"/>
    </row>
    <row r="3471" spans="1:8" ht="17.149999999999999" customHeight="1" thickBot="1" x14ac:dyDescent="0.35">
      <c r="A3471" s="1"/>
      <c r="B3471" s="38"/>
      <c r="C3471" s="38"/>
      <c r="D3471" s="38"/>
      <c r="E3471" s="43"/>
      <c r="F3471" s="34"/>
      <c r="G3471" s="21" t="s">
        <v>15</v>
      </c>
      <c r="H3471" s="54"/>
    </row>
    <row r="3472" spans="1:8" ht="17.149999999999999" customHeight="1" thickBot="1" x14ac:dyDescent="0.35">
      <c r="A3472" s="1"/>
      <c r="B3472" s="38"/>
      <c r="C3472" s="38"/>
      <c r="D3472" s="38"/>
      <c r="E3472" s="43"/>
      <c r="F3472" s="34"/>
      <c r="G3472" s="21" t="s">
        <v>16</v>
      </c>
      <c r="H3472" s="54"/>
    </row>
    <row r="3473" spans="1:8" ht="17.149999999999999" customHeight="1" thickBot="1" x14ac:dyDescent="0.35">
      <c r="A3473" s="1"/>
      <c r="B3473" s="38"/>
      <c r="C3473" s="38"/>
      <c r="D3473" s="38"/>
      <c r="E3473" s="43"/>
      <c r="F3473" s="34"/>
      <c r="G3473" s="21" t="s">
        <v>85</v>
      </c>
      <c r="H3473" s="54"/>
    </row>
    <row r="3474" spans="1:8" ht="17.149999999999999" customHeight="1" thickBot="1" x14ac:dyDescent="0.35">
      <c r="A3474" s="5"/>
      <c r="B3474" s="38"/>
      <c r="C3474" s="38"/>
      <c r="D3474" s="38"/>
      <c r="E3474" s="43"/>
      <c r="F3474" s="34"/>
      <c r="G3474" t="s">
        <v>57</v>
      </c>
      <c r="H3474" s="54"/>
    </row>
    <row r="3475" spans="1:8" ht="17.149999999999999" customHeight="1" thickBot="1" x14ac:dyDescent="0.35">
      <c r="A3475" s="1"/>
      <c r="B3475" s="39"/>
      <c r="C3475" s="39"/>
      <c r="D3475" s="39"/>
      <c r="E3475" s="44"/>
      <c r="F3475" s="37"/>
      <c r="G3475" s="30" t="s">
        <v>86</v>
      </c>
      <c r="H3475" s="28">
        <f>SUM(H3469:H3474)</f>
        <v>0</v>
      </c>
    </row>
    <row r="3476" spans="1:8" ht="17.149999999999999" customHeight="1" x14ac:dyDescent="0.25">
      <c r="A3476" s="1"/>
      <c r="B3476" s="7" t="s">
        <v>87</v>
      </c>
      <c r="H3476" s="8"/>
    </row>
    <row r="3477" spans="1:8" ht="17.149999999999999" customHeight="1" x14ac:dyDescent="0.25">
      <c r="A3477" s="1"/>
      <c r="B3477" t="s">
        <v>88</v>
      </c>
      <c r="H3477" s="8"/>
    </row>
    <row r="3478" spans="1:8" ht="17.149999999999999" customHeight="1" x14ac:dyDescent="0.35">
      <c r="A3478" s="1"/>
      <c r="B3478" s="24" t="s">
        <v>89</v>
      </c>
      <c r="E3478" s="45" t="str">
        <f>+'Budget Information'!$B$2</f>
        <v>Type your Community's name here</v>
      </c>
      <c r="H3478" s="23"/>
    </row>
    <row r="3479" spans="1:8" ht="17.149999999999999" customHeight="1" x14ac:dyDescent="0.25">
      <c r="A3479" s="1"/>
      <c r="D3479" s="9" t="s">
        <v>90</v>
      </c>
      <c r="E3479" s="46"/>
      <c r="G3479" s="10"/>
      <c r="H3479" s="8"/>
    </row>
    <row r="3480" spans="1:8" ht="17.149999999999999" customHeight="1" x14ac:dyDescent="0.25">
      <c r="A3480" s="16"/>
      <c r="B3480" s="13"/>
      <c r="C3480" s="13"/>
      <c r="D3480" s="19"/>
      <c r="E3480" s="48"/>
      <c r="F3480" s="13"/>
      <c r="G3480" s="20"/>
      <c r="H3480" s="15"/>
    </row>
    <row r="3481" spans="1:8" ht="17.149999999999999" customHeight="1" x14ac:dyDescent="0.25">
      <c r="A3481" s="18" t="s">
        <v>94</v>
      </c>
      <c r="B3481" s="13"/>
      <c r="C3481" s="13"/>
      <c r="D3481" s="13"/>
      <c r="E3481" s="41"/>
      <c r="F3481" s="13"/>
      <c r="G3481" s="13"/>
      <c r="H3481" s="15"/>
    </row>
    <row r="3482" spans="1:8" ht="17.149999999999999" customHeight="1" thickBot="1" x14ac:dyDescent="0.35">
      <c r="A3482" s="5" t="s">
        <v>76</v>
      </c>
      <c r="B3482" s="2" t="s">
        <v>77</v>
      </c>
      <c r="C3482" s="2" t="s">
        <v>78</v>
      </c>
      <c r="D3482" s="21" t="s">
        <v>79</v>
      </c>
      <c r="E3482" s="42"/>
      <c r="F3482" s="2" t="s">
        <v>80</v>
      </c>
      <c r="G3482" s="5" t="s">
        <v>81</v>
      </c>
      <c r="H3482" s="6" t="s">
        <v>82</v>
      </c>
    </row>
    <row r="3483" spans="1:8" ht="17.149999999999999" customHeight="1" thickBot="1" x14ac:dyDescent="0.35">
      <c r="A3483" s="17">
        <v>362</v>
      </c>
      <c r="B3483" s="50"/>
      <c r="C3483" s="50"/>
      <c r="D3483" s="51"/>
      <c r="E3483" s="52"/>
      <c r="F3483" s="50"/>
      <c r="G3483" s="2" t="s">
        <v>83</v>
      </c>
      <c r="H3483" s="53"/>
    </row>
    <row r="3484" spans="1:8" ht="17.149999999999999" customHeight="1" thickBot="1" x14ac:dyDescent="0.35">
      <c r="A3484" s="1" t="s">
        <v>84</v>
      </c>
      <c r="B3484" s="38"/>
      <c r="C3484" s="38"/>
      <c r="D3484" s="38"/>
      <c r="E3484" s="43"/>
      <c r="F3484" s="34"/>
      <c r="G3484" s="21" t="s">
        <v>14</v>
      </c>
      <c r="H3484" s="54"/>
    </row>
    <row r="3485" spans="1:8" ht="17.149999999999999" customHeight="1" thickBot="1" x14ac:dyDescent="0.35">
      <c r="A3485" s="1"/>
      <c r="B3485" s="38"/>
      <c r="C3485" s="38"/>
      <c r="D3485" s="38"/>
      <c r="E3485" s="43"/>
      <c r="F3485" s="34"/>
      <c r="G3485" s="21" t="s">
        <v>15</v>
      </c>
      <c r="H3485" s="54"/>
    </row>
    <row r="3486" spans="1:8" ht="17.149999999999999" customHeight="1" thickBot="1" x14ac:dyDescent="0.35">
      <c r="A3486" s="1"/>
      <c r="B3486" s="38"/>
      <c r="C3486" s="38"/>
      <c r="D3486" s="38"/>
      <c r="E3486" s="43"/>
      <c r="F3486" s="34"/>
      <c r="G3486" s="21" t="s">
        <v>16</v>
      </c>
      <c r="H3486" s="54"/>
    </row>
    <row r="3487" spans="1:8" ht="17.149999999999999" customHeight="1" thickBot="1" x14ac:dyDescent="0.35">
      <c r="A3487" s="1"/>
      <c r="B3487" s="38"/>
      <c r="C3487" s="38"/>
      <c r="D3487" s="38"/>
      <c r="E3487" s="43"/>
      <c r="F3487" s="34"/>
      <c r="G3487" s="21" t="s">
        <v>85</v>
      </c>
      <c r="H3487" s="54"/>
    </row>
    <row r="3488" spans="1:8" ht="17.149999999999999" customHeight="1" thickBot="1" x14ac:dyDescent="0.35">
      <c r="A3488" s="5"/>
      <c r="B3488" s="38"/>
      <c r="C3488" s="38"/>
      <c r="D3488" s="38"/>
      <c r="E3488" s="43"/>
      <c r="F3488" s="34"/>
      <c r="G3488" t="s">
        <v>57</v>
      </c>
      <c r="H3488" s="54"/>
    </row>
    <row r="3489" spans="1:8" ht="17.149999999999999" customHeight="1" thickBot="1" x14ac:dyDescent="0.35">
      <c r="A3489" s="1"/>
      <c r="B3489" s="39"/>
      <c r="C3489" s="39"/>
      <c r="D3489" s="39"/>
      <c r="E3489" s="44"/>
      <c r="F3489" s="37"/>
      <c r="G3489" s="30" t="s">
        <v>86</v>
      </c>
      <c r="H3489" s="28">
        <f>SUM(H3483:H3488)</f>
        <v>0</v>
      </c>
    </row>
    <row r="3490" spans="1:8" ht="17.149999999999999" customHeight="1" x14ac:dyDescent="0.25">
      <c r="A3490" s="1"/>
      <c r="B3490" s="7" t="s">
        <v>87</v>
      </c>
      <c r="H3490" s="8"/>
    </row>
    <row r="3491" spans="1:8" ht="17.149999999999999" customHeight="1" x14ac:dyDescent="0.25">
      <c r="A3491" s="1"/>
      <c r="B3491" t="s">
        <v>88</v>
      </c>
      <c r="H3491" s="8"/>
    </row>
    <row r="3492" spans="1:8" ht="17.149999999999999" customHeight="1" x14ac:dyDescent="0.35">
      <c r="A3492" s="1"/>
      <c r="B3492" s="24" t="s">
        <v>89</v>
      </c>
      <c r="E3492" s="45" t="str">
        <f>+'Budget Information'!$B$2</f>
        <v>Type your Community's name here</v>
      </c>
      <c r="H3492" s="23"/>
    </row>
    <row r="3493" spans="1:8" ht="17.149999999999999" customHeight="1" x14ac:dyDescent="0.25">
      <c r="A3493" s="1"/>
      <c r="D3493" s="9" t="s">
        <v>90</v>
      </c>
      <c r="E3493" s="46"/>
      <c r="G3493" s="10"/>
      <c r="H3493" s="8"/>
    </row>
    <row r="3494" spans="1:8" ht="17.149999999999999" customHeight="1" x14ac:dyDescent="0.25">
      <c r="A3494" s="18"/>
      <c r="B3494" s="11" t="s">
        <v>91</v>
      </c>
      <c r="C3494" s="11" t="s">
        <v>91</v>
      </c>
      <c r="D3494" s="11" t="s">
        <v>92</v>
      </c>
      <c r="E3494" s="47"/>
      <c r="F3494" s="11" t="s">
        <v>91</v>
      </c>
      <c r="G3494" s="11" t="s">
        <v>93</v>
      </c>
      <c r="H3494" s="12"/>
    </row>
    <row r="3495" spans="1:8" ht="17.149999999999999" customHeight="1" thickBot="1" x14ac:dyDescent="0.35">
      <c r="A3495" s="5" t="s">
        <v>76</v>
      </c>
      <c r="B3495" s="2" t="s">
        <v>77</v>
      </c>
      <c r="C3495" s="2" t="s">
        <v>78</v>
      </c>
      <c r="D3495" s="21" t="s">
        <v>79</v>
      </c>
      <c r="E3495" s="42"/>
      <c r="F3495" s="2" t="s">
        <v>80</v>
      </c>
      <c r="G3495" s="5" t="s">
        <v>81</v>
      </c>
      <c r="H3495" s="6" t="s">
        <v>82</v>
      </c>
    </row>
    <row r="3496" spans="1:8" ht="17.149999999999999" customHeight="1" thickBot="1" x14ac:dyDescent="0.35">
      <c r="A3496" s="17">
        <v>363</v>
      </c>
      <c r="B3496" s="50"/>
      <c r="C3496" s="50"/>
      <c r="D3496" s="51"/>
      <c r="E3496" s="52"/>
      <c r="F3496" s="50"/>
      <c r="G3496" s="2" t="s">
        <v>83</v>
      </c>
      <c r="H3496" s="53"/>
    </row>
    <row r="3497" spans="1:8" ht="17.149999999999999" customHeight="1" thickBot="1" x14ac:dyDescent="0.35">
      <c r="A3497" s="1" t="s">
        <v>84</v>
      </c>
      <c r="B3497" s="38"/>
      <c r="C3497" s="38"/>
      <c r="D3497" s="38"/>
      <c r="E3497" s="43"/>
      <c r="F3497" s="34"/>
      <c r="G3497" s="21" t="s">
        <v>14</v>
      </c>
      <c r="H3497" s="54"/>
    </row>
    <row r="3498" spans="1:8" ht="17.149999999999999" customHeight="1" thickBot="1" x14ac:dyDescent="0.35">
      <c r="A3498" s="1"/>
      <c r="B3498" s="38"/>
      <c r="C3498" s="38"/>
      <c r="D3498" s="38"/>
      <c r="E3498" s="43"/>
      <c r="F3498" s="34"/>
      <c r="G3498" s="21" t="s">
        <v>15</v>
      </c>
      <c r="H3498" s="54"/>
    </row>
    <row r="3499" spans="1:8" ht="17.149999999999999" customHeight="1" thickBot="1" x14ac:dyDescent="0.35">
      <c r="A3499" s="1"/>
      <c r="B3499" s="38"/>
      <c r="C3499" s="38"/>
      <c r="D3499" s="38"/>
      <c r="E3499" s="43"/>
      <c r="F3499" s="34"/>
      <c r="G3499" s="21" t="s">
        <v>16</v>
      </c>
      <c r="H3499" s="54"/>
    </row>
    <row r="3500" spans="1:8" ht="17.149999999999999" customHeight="1" thickBot="1" x14ac:dyDescent="0.35">
      <c r="A3500" s="1"/>
      <c r="B3500" s="38"/>
      <c r="C3500" s="38"/>
      <c r="D3500" s="38"/>
      <c r="E3500" s="43"/>
      <c r="F3500" s="34"/>
      <c r="G3500" s="21" t="s">
        <v>85</v>
      </c>
      <c r="H3500" s="54"/>
    </row>
    <row r="3501" spans="1:8" ht="17.149999999999999" customHeight="1" thickBot="1" x14ac:dyDescent="0.35">
      <c r="A3501" s="5"/>
      <c r="B3501" s="38"/>
      <c r="C3501" s="38"/>
      <c r="D3501" s="38"/>
      <c r="E3501" s="43"/>
      <c r="F3501" s="34"/>
      <c r="G3501" t="s">
        <v>57</v>
      </c>
      <c r="H3501" s="54"/>
    </row>
    <row r="3502" spans="1:8" ht="17.149999999999999" customHeight="1" thickBot="1" x14ac:dyDescent="0.35">
      <c r="A3502" s="1"/>
      <c r="B3502" s="39"/>
      <c r="C3502" s="39"/>
      <c r="D3502" s="39"/>
      <c r="E3502" s="44"/>
      <c r="F3502" s="37"/>
      <c r="G3502" s="30" t="s">
        <v>86</v>
      </c>
      <c r="H3502" s="28">
        <f>SUM(H3496:H3501)</f>
        <v>0</v>
      </c>
    </row>
    <row r="3503" spans="1:8" ht="17.149999999999999" customHeight="1" x14ac:dyDescent="0.25">
      <c r="A3503" s="1"/>
      <c r="B3503" s="7" t="s">
        <v>87</v>
      </c>
      <c r="H3503" s="8"/>
    </row>
    <row r="3504" spans="1:8" ht="17.149999999999999" customHeight="1" x14ac:dyDescent="0.25">
      <c r="A3504" s="1"/>
      <c r="B3504" t="s">
        <v>88</v>
      </c>
      <c r="H3504" s="8"/>
    </row>
    <row r="3505" spans="1:8" ht="17.149999999999999" customHeight="1" x14ac:dyDescent="0.35">
      <c r="A3505" s="1"/>
      <c r="B3505" s="24" t="s">
        <v>89</v>
      </c>
      <c r="E3505" s="45" t="str">
        <f>+'Budget Information'!$B$2</f>
        <v>Type your Community's name here</v>
      </c>
      <c r="H3505" s="23"/>
    </row>
    <row r="3506" spans="1:8" ht="17.149999999999999" customHeight="1" x14ac:dyDescent="0.25">
      <c r="A3506" s="1"/>
      <c r="D3506" s="9" t="s">
        <v>90</v>
      </c>
      <c r="E3506" s="46"/>
      <c r="G3506" s="10"/>
      <c r="H3506" s="8"/>
    </row>
    <row r="3507" spans="1:8" ht="17.149999999999999" customHeight="1" x14ac:dyDescent="0.25">
      <c r="A3507" s="16"/>
      <c r="B3507" s="13"/>
      <c r="C3507" s="13"/>
      <c r="D3507" s="13"/>
      <c r="E3507" s="41"/>
      <c r="F3507" s="13"/>
      <c r="G3507" s="13"/>
      <c r="H3507" s="14"/>
    </row>
    <row r="3508" spans="1:8" ht="17.149999999999999" customHeight="1" thickBot="1" x14ac:dyDescent="0.35">
      <c r="A3508" s="5" t="s">
        <v>76</v>
      </c>
      <c r="B3508" s="2" t="s">
        <v>77</v>
      </c>
      <c r="C3508" s="2" t="s">
        <v>78</v>
      </c>
      <c r="D3508" s="21" t="s">
        <v>79</v>
      </c>
      <c r="E3508" s="42"/>
      <c r="F3508" s="2" t="s">
        <v>80</v>
      </c>
      <c r="G3508" s="5" t="s">
        <v>81</v>
      </c>
      <c r="H3508" s="6" t="s">
        <v>82</v>
      </c>
    </row>
    <row r="3509" spans="1:8" ht="17.149999999999999" customHeight="1" thickBot="1" x14ac:dyDescent="0.35">
      <c r="A3509" s="17">
        <v>364</v>
      </c>
      <c r="B3509" s="50"/>
      <c r="C3509" s="50"/>
      <c r="D3509" s="51"/>
      <c r="E3509" s="52"/>
      <c r="F3509" s="50"/>
      <c r="G3509" s="2" t="s">
        <v>83</v>
      </c>
      <c r="H3509" s="53"/>
    </row>
    <row r="3510" spans="1:8" ht="17.149999999999999" customHeight="1" thickBot="1" x14ac:dyDescent="0.35">
      <c r="A3510" s="1" t="s">
        <v>84</v>
      </c>
      <c r="B3510" s="38"/>
      <c r="C3510" s="38"/>
      <c r="D3510" s="38"/>
      <c r="E3510" s="43"/>
      <c r="F3510" s="34"/>
      <c r="G3510" s="21" t="s">
        <v>14</v>
      </c>
      <c r="H3510" s="54"/>
    </row>
    <row r="3511" spans="1:8" ht="17.149999999999999" customHeight="1" thickBot="1" x14ac:dyDescent="0.35">
      <c r="A3511" s="1"/>
      <c r="B3511" s="38"/>
      <c r="C3511" s="38"/>
      <c r="D3511" s="38"/>
      <c r="E3511" s="43"/>
      <c r="F3511" s="34"/>
      <c r="G3511" s="21" t="s">
        <v>15</v>
      </c>
      <c r="H3511" s="54"/>
    </row>
    <row r="3512" spans="1:8" ht="17.149999999999999" customHeight="1" thickBot="1" x14ac:dyDescent="0.35">
      <c r="A3512" s="1"/>
      <c r="B3512" s="38"/>
      <c r="C3512" s="38"/>
      <c r="D3512" s="38"/>
      <c r="E3512" s="43"/>
      <c r="F3512" s="34"/>
      <c r="G3512" s="21" t="s">
        <v>16</v>
      </c>
      <c r="H3512" s="54"/>
    </row>
    <row r="3513" spans="1:8" ht="17.149999999999999" customHeight="1" thickBot="1" x14ac:dyDescent="0.35">
      <c r="A3513" s="1"/>
      <c r="B3513" s="38"/>
      <c r="C3513" s="38"/>
      <c r="D3513" s="38"/>
      <c r="E3513" s="43"/>
      <c r="F3513" s="34"/>
      <c r="G3513" s="21" t="s">
        <v>85</v>
      </c>
      <c r="H3513" s="54"/>
    </row>
    <row r="3514" spans="1:8" ht="17.149999999999999" customHeight="1" thickBot="1" x14ac:dyDescent="0.35">
      <c r="A3514" s="5"/>
      <c r="B3514" s="38"/>
      <c r="C3514" s="38"/>
      <c r="D3514" s="38"/>
      <c r="E3514" s="43"/>
      <c r="F3514" s="34"/>
      <c r="G3514" t="s">
        <v>57</v>
      </c>
      <c r="H3514" s="54"/>
    </row>
    <row r="3515" spans="1:8" ht="17.149999999999999" customHeight="1" thickBot="1" x14ac:dyDescent="0.35">
      <c r="A3515" s="1"/>
      <c r="B3515" s="39"/>
      <c r="C3515" s="39"/>
      <c r="D3515" s="39"/>
      <c r="E3515" s="44"/>
      <c r="F3515" s="37"/>
      <c r="G3515" s="30" t="s">
        <v>86</v>
      </c>
      <c r="H3515" s="28">
        <f>SUM(H3509:H3514)</f>
        <v>0</v>
      </c>
    </row>
    <row r="3516" spans="1:8" ht="17.149999999999999" customHeight="1" x14ac:dyDescent="0.25">
      <c r="A3516" s="1"/>
      <c r="B3516" s="7" t="s">
        <v>87</v>
      </c>
      <c r="H3516" s="8"/>
    </row>
    <row r="3517" spans="1:8" ht="17.149999999999999" customHeight="1" x14ac:dyDescent="0.25">
      <c r="A3517" s="1"/>
      <c r="B3517" t="s">
        <v>88</v>
      </c>
      <c r="H3517" s="8"/>
    </row>
    <row r="3518" spans="1:8" ht="17.149999999999999" customHeight="1" x14ac:dyDescent="0.35">
      <c r="A3518" s="1"/>
      <c r="B3518" s="24" t="s">
        <v>89</v>
      </c>
      <c r="E3518" s="45" t="str">
        <f>+'Budget Information'!$B$2</f>
        <v>Type your Community's name here</v>
      </c>
      <c r="H3518" s="23"/>
    </row>
    <row r="3519" spans="1:8" ht="17.149999999999999" customHeight="1" x14ac:dyDescent="0.25">
      <c r="A3519" s="1"/>
      <c r="D3519" s="9" t="s">
        <v>90</v>
      </c>
      <c r="E3519" s="46"/>
      <c r="G3519" s="10"/>
      <c r="H3519" s="8"/>
    </row>
    <row r="3520" spans="1:8" ht="17.149999999999999" customHeight="1" x14ac:dyDescent="0.25">
      <c r="A3520" s="16"/>
      <c r="B3520" s="13"/>
      <c r="C3520" s="13"/>
      <c r="D3520" s="19"/>
      <c r="E3520" s="48"/>
      <c r="F3520" s="13"/>
      <c r="G3520" s="20"/>
      <c r="H3520" s="15"/>
    </row>
    <row r="3521" spans="1:8" ht="17.149999999999999" customHeight="1" x14ac:dyDescent="0.25">
      <c r="A3521" s="16"/>
      <c r="B3521" s="13"/>
      <c r="C3521" s="13"/>
      <c r="D3521" s="13"/>
      <c r="E3521" s="41"/>
      <c r="F3521" s="13"/>
      <c r="G3521" s="13"/>
      <c r="H3521" s="15"/>
    </row>
    <row r="3522" spans="1:8" ht="17.149999999999999" customHeight="1" thickBot="1" x14ac:dyDescent="0.35">
      <c r="A3522" s="5" t="s">
        <v>76</v>
      </c>
      <c r="B3522" s="2" t="s">
        <v>77</v>
      </c>
      <c r="C3522" s="2" t="s">
        <v>78</v>
      </c>
      <c r="D3522" s="21" t="s">
        <v>79</v>
      </c>
      <c r="E3522" s="42"/>
      <c r="F3522" s="2" t="s">
        <v>80</v>
      </c>
      <c r="G3522" s="5" t="s">
        <v>81</v>
      </c>
      <c r="H3522" s="6" t="s">
        <v>82</v>
      </c>
    </row>
    <row r="3523" spans="1:8" ht="17.149999999999999" customHeight="1" thickBot="1" x14ac:dyDescent="0.35">
      <c r="A3523" s="17">
        <v>365</v>
      </c>
      <c r="B3523" s="50"/>
      <c r="C3523" s="50"/>
      <c r="D3523" s="51"/>
      <c r="E3523" s="52"/>
      <c r="F3523" s="50"/>
      <c r="G3523" s="2" t="s">
        <v>83</v>
      </c>
      <c r="H3523" s="53"/>
    </row>
    <row r="3524" spans="1:8" ht="17.149999999999999" customHeight="1" thickBot="1" x14ac:dyDescent="0.35">
      <c r="A3524" s="1" t="s">
        <v>84</v>
      </c>
      <c r="B3524" s="38"/>
      <c r="C3524" s="38"/>
      <c r="D3524" s="38"/>
      <c r="E3524" s="43"/>
      <c r="F3524" s="34"/>
      <c r="G3524" s="21" t="s">
        <v>14</v>
      </c>
      <c r="H3524" s="54"/>
    </row>
    <row r="3525" spans="1:8" ht="17.149999999999999" customHeight="1" thickBot="1" x14ac:dyDescent="0.35">
      <c r="A3525" s="1"/>
      <c r="B3525" s="38"/>
      <c r="C3525" s="38"/>
      <c r="D3525" s="38"/>
      <c r="E3525" s="43"/>
      <c r="F3525" s="34"/>
      <c r="G3525" s="21" t="s">
        <v>15</v>
      </c>
      <c r="H3525" s="54"/>
    </row>
    <row r="3526" spans="1:8" ht="17.149999999999999" customHeight="1" thickBot="1" x14ac:dyDescent="0.35">
      <c r="A3526" s="1"/>
      <c r="B3526" s="38"/>
      <c r="C3526" s="38"/>
      <c r="D3526" s="38"/>
      <c r="E3526" s="43"/>
      <c r="F3526" s="34"/>
      <c r="G3526" s="21" t="s">
        <v>16</v>
      </c>
      <c r="H3526" s="54"/>
    </row>
    <row r="3527" spans="1:8" ht="17.149999999999999" customHeight="1" thickBot="1" x14ac:dyDescent="0.35">
      <c r="A3527" s="1"/>
      <c r="B3527" s="38"/>
      <c r="C3527" s="38"/>
      <c r="D3527" s="38"/>
      <c r="E3527" s="43"/>
      <c r="F3527" s="34"/>
      <c r="G3527" s="21" t="s">
        <v>85</v>
      </c>
      <c r="H3527" s="54"/>
    </row>
    <row r="3528" spans="1:8" ht="17.149999999999999" customHeight="1" thickBot="1" x14ac:dyDescent="0.35">
      <c r="A3528" s="5"/>
      <c r="B3528" s="38"/>
      <c r="C3528" s="38"/>
      <c r="D3528" s="38"/>
      <c r="E3528" s="43"/>
      <c r="F3528" s="34"/>
      <c r="G3528" t="s">
        <v>57</v>
      </c>
      <c r="H3528" s="54"/>
    </row>
    <row r="3529" spans="1:8" ht="17.149999999999999" customHeight="1" thickBot="1" x14ac:dyDescent="0.35">
      <c r="A3529" s="1"/>
      <c r="B3529" s="39"/>
      <c r="C3529" s="39"/>
      <c r="D3529" s="39"/>
      <c r="E3529" s="44"/>
      <c r="F3529" s="37"/>
      <c r="G3529" s="30" t="s">
        <v>86</v>
      </c>
      <c r="H3529" s="28">
        <f>SUM(H3523:H3528)</f>
        <v>0</v>
      </c>
    </row>
    <row r="3530" spans="1:8" ht="17.149999999999999" customHeight="1" x14ac:dyDescent="0.25">
      <c r="A3530" s="1"/>
      <c r="B3530" s="7" t="s">
        <v>87</v>
      </c>
      <c r="H3530" s="8"/>
    </row>
    <row r="3531" spans="1:8" ht="17.149999999999999" customHeight="1" x14ac:dyDescent="0.25">
      <c r="A3531" s="1"/>
      <c r="B3531" t="s">
        <v>88</v>
      </c>
      <c r="H3531" s="8"/>
    </row>
    <row r="3532" spans="1:8" ht="17.149999999999999" customHeight="1" x14ac:dyDescent="0.35">
      <c r="A3532" s="1"/>
      <c r="B3532" s="24" t="s">
        <v>89</v>
      </c>
      <c r="E3532" s="45" t="str">
        <f>+'Budget Information'!$B$2</f>
        <v>Type your Community's name here</v>
      </c>
      <c r="H3532" s="23"/>
    </row>
    <row r="3533" spans="1:8" ht="17.149999999999999" customHeight="1" x14ac:dyDescent="0.25">
      <c r="A3533" s="1"/>
      <c r="D3533" s="9" t="s">
        <v>90</v>
      </c>
      <c r="E3533" s="46"/>
      <c r="G3533" s="10"/>
      <c r="H3533" s="8"/>
    </row>
    <row r="3534" spans="1:8" ht="17.149999999999999" customHeight="1" x14ac:dyDescent="0.25">
      <c r="A3534" s="18" t="s">
        <v>94</v>
      </c>
      <c r="B3534" s="11" t="s">
        <v>91</v>
      </c>
      <c r="C3534" s="11" t="s">
        <v>91</v>
      </c>
      <c r="D3534" s="11" t="s">
        <v>92</v>
      </c>
      <c r="E3534" s="47"/>
      <c r="F3534" s="11" t="s">
        <v>91</v>
      </c>
      <c r="G3534" s="11" t="s">
        <v>93</v>
      </c>
      <c r="H3534" s="12"/>
    </row>
    <row r="3535" spans="1:8" ht="17.149999999999999" customHeight="1" thickBot="1" x14ac:dyDescent="0.35">
      <c r="A3535" s="5" t="s">
        <v>76</v>
      </c>
      <c r="B3535" s="2" t="s">
        <v>77</v>
      </c>
      <c r="C3535" s="2" t="s">
        <v>78</v>
      </c>
      <c r="D3535" s="21" t="s">
        <v>79</v>
      </c>
      <c r="E3535" s="42"/>
      <c r="F3535" s="2" t="s">
        <v>80</v>
      </c>
      <c r="G3535" s="5" t="s">
        <v>81</v>
      </c>
      <c r="H3535" s="6" t="s">
        <v>82</v>
      </c>
    </row>
    <row r="3536" spans="1:8" ht="17.149999999999999" customHeight="1" thickBot="1" x14ac:dyDescent="0.35">
      <c r="A3536" s="17">
        <v>366</v>
      </c>
      <c r="B3536" s="50"/>
      <c r="C3536" s="50"/>
      <c r="D3536" s="51"/>
      <c r="E3536" s="52"/>
      <c r="F3536" s="50"/>
      <c r="G3536" s="2" t="s">
        <v>83</v>
      </c>
      <c r="H3536" s="53"/>
    </row>
    <row r="3537" spans="1:8" ht="17.149999999999999" customHeight="1" thickBot="1" x14ac:dyDescent="0.35">
      <c r="A3537" s="1" t="s">
        <v>84</v>
      </c>
      <c r="B3537" s="38"/>
      <c r="C3537" s="38"/>
      <c r="D3537" s="38"/>
      <c r="E3537" s="43"/>
      <c r="F3537" s="34"/>
      <c r="G3537" s="21" t="s">
        <v>14</v>
      </c>
      <c r="H3537" s="54"/>
    </row>
    <row r="3538" spans="1:8" ht="17.149999999999999" customHeight="1" thickBot="1" x14ac:dyDescent="0.35">
      <c r="A3538" s="1"/>
      <c r="B3538" s="38"/>
      <c r="C3538" s="38"/>
      <c r="D3538" s="38"/>
      <c r="E3538" s="43"/>
      <c r="F3538" s="34"/>
      <c r="G3538" s="21" t="s">
        <v>15</v>
      </c>
      <c r="H3538" s="54"/>
    </row>
    <row r="3539" spans="1:8" ht="17.149999999999999" customHeight="1" thickBot="1" x14ac:dyDescent="0.35">
      <c r="A3539" s="1"/>
      <c r="B3539" s="38"/>
      <c r="C3539" s="38"/>
      <c r="D3539" s="38"/>
      <c r="E3539" s="43"/>
      <c r="F3539" s="34"/>
      <c r="G3539" s="21" t="s">
        <v>16</v>
      </c>
      <c r="H3539" s="54"/>
    </row>
    <row r="3540" spans="1:8" ht="17.149999999999999" customHeight="1" thickBot="1" x14ac:dyDescent="0.35">
      <c r="A3540" s="1"/>
      <c r="B3540" s="38"/>
      <c r="C3540" s="38"/>
      <c r="D3540" s="38"/>
      <c r="E3540" s="43"/>
      <c r="F3540" s="34"/>
      <c r="G3540" s="21" t="s">
        <v>85</v>
      </c>
      <c r="H3540" s="54"/>
    </row>
    <row r="3541" spans="1:8" ht="17.149999999999999" customHeight="1" thickBot="1" x14ac:dyDescent="0.35">
      <c r="A3541" s="5"/>
      <c r="B3541" s="38"/>
      <c r="C3541" s="38"/>
      <c r="D3541" s="38"/>
      <c r="E3541" s="43"/>
      <c r="F3541" s="34"/>
      <c r="G3541" t="s">
        <v>57</v>
      </c>
      <c r="H3541" s="54"/>
    </row>
    <row r="3542" spans="1:8" ht="17.149999999999999" customHeight="1" thickBot="1" x14ac:dyDescent="0.35">
      <c r="A3542" s="1"/>
      <c r="B3542" s="39"/>
      <c r="C3542" s="39"/>
      <c r="D3542" s="39"/>
      <c r="E3542" s="44"/>
      <c r="F3542" s="37"/>
      <c r="G3542" s="30" t="s">
        <v>86</v>
      </c>
      <c r="H3542" s="28">
        <f>SUM(H3536:H3541)</f>
        <v>0</v>
      </c>
    </row>
    <row r="3543" spans="1:8" ht="17.149999999999999" customHeight="1" x14ac:dyDescent="0.25">
      <c r="A3543" s="1"/>
      <c r="B3543" s="7" t="s">
        <v>87</v>
      </c>
      <c r="H3543" s="8"/>
    </row>
    <row r="3544" spans="1:8" ht="17.149999999999999" customHeight="1" x14ac:dyDescent="0.25">
      <c r="A3544" s="1"/>
      <c r="B3544" t="s">
        <v>88</v>
      </c>
      <c r="H3544" s="8"/>
    </row>
    <row r="3545" spans="1:8" ht="17.149999999999999" customHeight="1" x14ac:dyDescent="0.35">
      <c r="A3545" s="1"/>
      <c r="B3545" s="24" t="s">
        <v>89</v>
      </c>
      <c r="E3545" s="45" t="str">
        <f>+'Budget Information'!$B$2</f>
        <v>Type your Community's name here</v>
      </c>
      <c r="H3545" s="23"/>
    </row>
    <row r="3546" spans="1:8" ht="17.149999999999999" customHeight="1" x14ac:dyDescent="0.25">
      <c r="A3546" s="1"/>
      <c r="D3546" s="9" t="s">
        <v>90</v>
      </c>
      <c r="E3546" s="46"/>
      <c r="G3546" s="10"/>
      <c r="H3546" s="8"/>
    </row>
    <row r="3547" spans="1:8" ht="17.149999999999999" customHeight="1" x14ac:dyDescent="0.25">
      <c r="A3547" s="16"/>
      <c r="B3547" s="13"/>
      <c r="C3547" s="13"/>
      <c r="D3547" s="13"/>
      <c r="E3547" s="41"/>
      <c r="F3547" s="13"/>
      <c r="G3547" s="13"/>
      <c r="H3547" s="14"/>
    </row>
    <row r="3548" spans="1:8" ht="17.149999999999999" customHeight="1" thickBot="1" x14ac:dyDescent="0.35">
      <c r="A3548" s="5" t="s">
        <v>76</v>
      </c>
      <c r="B3548" s="2" t="s">
        <v>77</v>
      </c>
      <c r="C3548" s="2" t="s">
        <v>78</v>
      </c>
      <c r="D3548" s="21" t="s">
        <v>79</v>
      </c>
      <c r="E3548" s="42"/>
      <c r="F3548" s="2" t="s">
        <v>80</v>
      </c>
      <c r="G3548" s="5" t="s">
        <v>81</v>
      </c>
      <c r="H3548" s="6" t="s">
        <v>82</v>
      </c>
    </row>
    <row r="3549" spans="1:8" ht="17.149999999999999" customHeight="1" thickBot="1" x14ac:dyDescent="0.35">
      <c r="A3549" s="17">
        <v>367</v>
      </c>
      <c r="B3549" s="50"/>
      <c r="C3549" s="50"/>
      <c r="D3549" s="51"/>
      <c r="E3549" s="52"/>
      <c r="F3549" s="50"/>
      <c r="G3549" s="2" t="s">
        <v>83</v>
      </c>
      <c r="H3549" s="53"/>
    </row>
    <row r="3550" spans="1:8" ht="17.149999999999999" customHeight="1" thickBot="1" x14ac:dyDescent="0.35">
      <c r="A3550" s="1" t="s">
        <v>84</v>
      </c>
      <c r="B3550" s="38"/>
      <c r="C3550" s="38"/>
      <c r="D3550" s="38"/>
      <c r="E3550" s="43"/>
      <c r="F3550" s="34"/>
      <c r="G3550" s="21" t="s">
        <v>14</v>
      </c>
      <c r="H3550" s="54"/>
    </row>
    <row r="3551" spans="1:8" ht="17.149999999999999" customHeight="1" thickBot="1" x14ac:dyDescent="0.35">
      <c r="A3551" s="1"/>
      <c r="B3551" s="38"/>
      <c r="C3551" s="38"/>
      <c r="D3551" s="38"/>
      <c r="E3551" s="43"/>
      <c r="F3551" s="34"/>
      <c r="G3551" s="21" t="s">
        <v>15</v>
      </c>
      <c r="H3551" s="54"/>
    </row>
    <row r="3552" spans="1:8" ht="17.149999999999999" customHeight="1" thickBot="1" x14ac:dyDescent="0.35">
      <c r="A3552" s="1"/>
      <c r="B3552" s="38"/>
      <c r="C3552" s="38"/>
      <c r="D3552" s="38"/>
      <c r="E3552" s="43"/>
      <c r="F3552" s="34"/>
      <c r="G3552" s="21" t="s">
        <v>16</v>
      </c>
      <c r="H3552" s="54"/>
    </row>
    <row r="3553" spans="1:8" ht="17.149999999999999" customHeight="1" thickBot="1" x14ac:dyDescent="0.35">
      <c r="A3553" s="1"/>
      <c r="B3553" s="38"/>
      <c r="C3553" s="38"/>
      <c r="D3553" s="38"/>
      <c r="E3553" s="43"/>
      <c r="F3553" s="34"/>
      <c r="G3553" s="21" t="s">
        <v>85</v>
      </c>
      <c r="H3553" s="54"/>
    </row>
    <row r="3554" spans="1:8" ht="17.149999999999999" customHeight="1" thickBot="1" x14ac:dyDescent="0.35">
      <c r="A3554" s="5"/>
      <c r="B3554" s="38"/>
      <c r="C3554" s="38"/>
      <c r="D3554" s="38"/>
      <c r="E3554" s="43"/>
      <c r="F3554" s="34"/>
      <c r="G3554" t="s">
        <v>57</v>
      </c>
      <c r="H3554" s="54"/>
    </row>
    <row r="3555" spans="1:8" ht="17.149999999999999" customHeight="1" thickBot="1" x14ac:dyDescent="0.35">
      <c r="A3555" s="1"/>
      <c r="B3555" s="39"/>
      <c r="C3555" s="39"/>
      <c r="D3555" s="39"/>
      <c r="E3555" s="44"/>
      <c r="F3555" s="37"/>
      <c r="G3555" s="30" t="s">
        <v>86</v>
      </c>
      <c r="H3555" s="28">
        <f>SUM(H3549:H3554)</f>
        <v>0</v>
      </c>
    </row>
    <row r="3556" spans="1:8" ht="17.149999999999999" customHeight="1" x14ac:dyDescent="0.25">
      <c r="A3556" s="1"/>
      <c r="B3556" s="7" t="s">
        <v>87</v>
      </c>
      <c r="H3556" s="8"/>
    </row>
    <row r="3557" spans="1:8" ht="17.149999999999999" customHeight="1" x14ac:dyDescent="0.25">
      <c r="A3557" s="1"/>
      <c r="B3557" t="s">
        <v>88</v>
      </c>
      <c r="H3557" s="8"/>
    </row>
    <row r="3558" spans="1:8" ht="17.149999999999999" customHeight="1" x14ac:dyDescent="0.35">
      <c r="A3558" s="1"/>
      <c r="B3558" s="24" t="s">
        <v>89</v>
      </c>
      <c r="E3558" s="45" t="str">
        <f>+'Budget Information'!$B$2</f>
        <v>Type your Community's name here</v>
      </c>
      <c r="H3558" s="23"/>
    </row>
    <row r="3559" spans="1:8" ht="17.149999999999999" customHeight="1" x14ac:dyDescent="0.25">
      <c r="A3559" s="1"/>
      <c r="D3559" s="9" t="s">
        <v>90</v>
      </c>
      <c r="E3559" s="46"/>
      <c r="G3559" s="10"/>
      <c r="H3559" s="8"/>
    </row>
    <row r="3560" spans="1:8" ht="17.149999999999999" customHeight="1" x14ac:dyDescent="0.25">
      <c r="A3560" s="16"/>
      <c r="B3560" s="13"/>
      <c r="C3560" s="13"/>
      <c r="D3560" s="19"/>
      <c r="E3560" s="48"/>
      <c r="F3560" s="13"/>
      <c r="G3560" s="20"/>
      <c r="H3560" s="15"/>
    </row>
    <row r="3561" spans="1:8" ht="17.149999999999999" customHeight="1" x14ac:dyDescent="0.25">
      <c r="A3561" s="16"/>
      <c r="B3561" s="13"/>
      <c r="C3561" s="13"/>
      <c r="D3561" s="13"/>
      <c r="E3561" s="41"/>
      <c r="F3561" s="13"/>
      <c r="G3561" s="13"/>
      <c r="H3561" s="15"/>
    </row>
    <row r="3562" spans="1:8" ht="17.149999999999999" customHeight="1" thickBot="1" x14ac:dyDescent="0.35">
      <c r="A3562" s="5" t="s">
        <v>76</v>
      </c>
      <c r="B3562" s="2" t="s">
        <v>77</v>
      </c>
      <c r="C3562" s="2" t="s">
        <v>78</v>
      </c>
      <c r="D3562" s="21" t="s">
        <v>79</v>
      </c>
      <c r="E3562" s="42"/>
      <c r="F3562" s="2" t="s">
        <v>80</v>
      </c>
      <c r="G3562" s="5" t="s">
        <v>81</v>
      </c>
      <c r="H3562" s="6" t="s">
        <v>82</v>
      </c>
    </row>
    <row r="3563" spans="1:8" ht="17.149999999999999" customHeight="1" thickBot="1" x14ac:dyDescent="0.35">
      <c r="A3563" s="17">
        <v>368</v>
      </c>
      <c r="B3563" s="50"/>
      <c r="C3563" s="50"/>
      <c r="D3563" s="51"/>
      <c r="E3563" s="52"/>
      <c r="F3563" s="50"/>
      <c r="G3563" s="2" t="s">
        <v>83</v>
      </c>
      <c r="H3563" s="53"/>
    </row>
    <row r="3564" spans="1:8" ht="17.149999999999999" customHeight="1" thickBot="1" x14ac:dyDescent="0.35">
      <c r="A3564" s="1" t="s">
        <v>84</v>
      </c>
      <c r="B3564" s="38"/>
      <c r="C3564" s="38"/>
      <c r="D3564" s="38"/>
      <c r="E3564" s="43"/>
      <c r="F3564" s="34"/>
      <c r="G3564" s="21" t="s">
        <v>14</v>
      </c>
      <c r="H3564" s="54"/>
    </row>
    <row r="3565" spans="1:8" ht="17.149999999999999" customHeight="1" thickBot="1" x14ac:dyDescent="0.35">
      <c r="A3565" s="1"/>
      <c r="B3565" s="38"/>
      <c r="C3565" s="38"/>
      <c r="D3565" s="38"/>
      <c r="E3565" s="43"/>
      <c r="F3565" s="34"/>
      <c r="G3565" s="21" t="s">
        <v>15</v>
      </c>
      <c r="H3565" s="54"/>
    </row>
    <row r="3566" spans="1:8" ht="17.149999999999999" customHeight="1" thickBot="1" x14ac:dyDescent="0.35">
      <c r="A3566" s="1"/>
      <c r="B3566" s="38"/>
      <c r="C3566" s="38"/>
      <c r="D3566" s="38"/>
      <c r="E3566" s="43"/>
      <c r="F3566" s="34"/>
      <c r="G3566" s="21" t="s">
        <v>16</v>
      </c>
      <c r="H3566" s="54"/>
    </row>
    <row r="3567" spans="1:8" ht="17.149999999999999" customHeight="1" thickBot="1" x14ac:dyDescent="0.35">
      <c r="A3567" s="1"/>
      <c r="B3567" s="38"/>
      <c r="C3567" s="38"/>
      <c r="D3567" s="38"/>
      <c r="E3567" s="43"/>
      <c r="F3567" s="34"/>
      <c r="G3567" s="21" t="s">
        <v>85</v>
      </c>
      <c r="H3567" s="54"/>
    </row>
    <row r="3568" spans="1:8" ht="17.149999999999999" customHeight="1" thickBot="1" x14ac:dyDescent="0.35">
      <c r="A3568" s="5"/>
      <c r="B3568" s="38"/>
      <c r="C3568" s="38"/>
      <c r="D3568" s="38"/>
      <c r="E3568" s="43"/>
      <c r="F3568" s="34"/>
      <c r="G3568" t="s">
        <v>57</v>
      </c>
      <c r="H3568" s="54"/>
    </row>
    <row r="3569" spans="1:8" ht="17.149999999999999" customHeight="1" thickBot="1" x14ac:dyDescent="0.35">
      <c r="A3569" s="1"/>
      <c r="B3569" s="39"/>
      <c r="C3569" s="39"/>
      <c r="D3569" s="39"/>
      <c r="E3569" s="44"/>
      <c r="F3569" s="37"/>
      <c r="G3569" s="30" t="s">
        <v>86</v>
      </c>
      <c r="H3569" s="28">
        <f>SUM(H3563:H3568)</f>
        <v>0</v>
      </c>
    </row>
    <row r="3570" spans="1:8" ht="17.149999999999999" customHeight="1" x14ac:dyDescent="0.25">
      <c r="A3570" s="1"/>
      <c r="B3570" s="7" t="s">
        <v>87</v>
      </c>
      <c r="H3570" s="8"/>
    </row>
    <row r="3571" spans="1:8" ht="17.149999999999999" customHeight="1" x14ac:dyDescent="0.25">
      <c r="A3571" s="1"/>
      <c r="B3571" t="s">
        <v>88</v>
      </c>
      <c r="H3571" s="8"/>
    </row>
    <row r="3572" spans="1:8" ht="17.149999999999999" customHeight="1" x14ac:dyDescent="0.35">
      <c r="A3572" s="1"/>
      <c r="B3572" s="24" t="s">
        <v>89</v>
      </c>
      <c r="E3572" s="45" t="str">
        <f>+'Budget Information'!$B$2</f>
        <v>Type your Community's name here</v>
      </c>
      <c r="H3572" s="23"/>
    </row>
    <row r="3573" spans="1:8" ht="17.149999999999999" customHeight="1" x14ac:dyDescent="0.25">
      <c r="A3573" s="1"/>
      <c r="D3573" s="9" t="s">
        <v>90</v>
      </c>
      <c r="E3573" s="46"/>
      <c r="G3573" s="10"/>
      <c r="H3573" s="8"/>
    </row>
    <row r="3574" spans="1:8" ht="17.149999999999999" customHeight="1" x14ac:dyDescent="0.25">
      <c r="A3574" s="16"/>
      <c r="B3574" s="11" t="s">
        <v>91</v>
      </c>
      <c r="C3574" s="11" t="s">
        <v>91</v>
      </c>
      <c r="D3574" s="11" t="s">
        <v>92</v>
      </c>
      <c r="E3574" s="47"/>
      <c r="F3574" s="11" t="s">
        <v>91</v>
      </c>
      <c r="G3574" s="11" t="s">
        <v>93</v>
      </c>
      <c r="H3574" s="12"/>
    </row>
    <row r="3575" spans="1:8" ht="17.149999999999999" customHeight="1" thickBot="1" x14ac:dyDescent="0.35">
      <c r="A3575" s="5" t="s">
        <v>76</v>
      </c>
      <c r="B3575" s="2" t="s">
        <v>77</v>
      </c>
      <c r="C3575" s="2" t="s">
        <v>78</v>
      </c>
      <c r="D3575" s="21" t="s">
        <v>79</v>
      </c>
      <c r="E3575" s="42"/>
      <c r="F3575" s="2" t="s">
        <v>80</v>
      </c>
      <c r="G3575" s="5" t="s">
        <v>81</v>
      </c>
      <c r="H3575" s="6" t="s">
        <v>82</v>
      </c>
    </row>
    <row r="3576" spans="1:8" ht="17.149999999999999" customHeight="1" thickBot="1" x14ac:dyDescent="0.35">
      <c r="A3576" s="17">
        <v>369</v>
      </c>
      <c r="B3576" s="50"/>
      <c r="C3576" s="50"/>
      <c r="D3576" s="51"/>
      <c r="E3576" s="52"/>
      <c r="F3576" s="50"/>
      <c r="G3576" s="2" t="s">
        <v>83</v>
      </c>
      <c r="H3576" s="53"/>
    </row>
    <row r="3577" spans="1:8" ht="17.149999999999999" customHeight="1" thickBot="1" x14ac:dyDescent="0.35">
      <c r="A3577" s="1" t="s">
        <v>84</v>
      </c>
      <c r="B3577" s="38"/>
      <c r="C3577" s="38"/>
      <c r="D3577" s="38"/>
      <c r="E3577" s="43"/>
      <c r="F3577" s="34"/>
      <c r="G3577" s="21" t="s">
        <v>14</v>
      </c>
      <c r="H3577" s="54"/>
    </row>
    <row r="3578" spans="1:8" ht="17.149999999999999" customHeight="1" thickBot="1" x14ac:dyDescent="0.35">
      <c r="A3578" s="1"/>
      <c r="B3578" s="38"/>
      <c r="C3578" s="38"/>
      <c r="D3578" s="38"/>
      <c r="E3578" s="43"/>
      <c r="F3578" s="34"/>
      <c r="G3578" s="21" t="s">
        <v>15</v>
      </c>
      <c r="H3578" s="54"/>
    </row>
    <row r="3579" spans="1:8" ht="17.149999999999999" customHeight="1" thickBot="1" x14ac:dyDescent="0.35">
      <c r="A3579" s="1"/>
      <c r="B3579" s="38"/>
      <c r="C3579" s="38"/>
      <c r="D3579" s="38"/>
      <c r="E3579" s="43"/>
      <c r="F3579" s="34"/>
      <c r="G3579" s="21" t="s">
        <v>16</v>
      </c>
      <c r="H3579" s="54"/>
    </row>
    <row r="3580" spans="1:8" ht="17.149999999999999" customHeight="1" thickBot="1" x14ac:dyDescent="0.35">
      <c r="A3580" s="1"/>
      <c r="B3580" s="38"/>
      <c r="C3580" s="38"/>
      <c r="D3580" s="38"/>
      <c r="E3580" s="43"/>
      <c r="F3580" s="34"/>
      <c r="G3580" s="21" t="s">
        <v>85</v>
      </c>
      <c r="H3580" s="54"/>
    </row>
    <row r="3581" spans="1:8" ht="17.149999999999999" customHeight="1" thickBot="1" x14ac:dyDescent="0.35">
      <c r="A3581" s="5"/>
      <c r="B3581" s="38"/>
      <c r="C3581" s="38"/>
      <c r="D3581" s="38"/>
      <c r="E3581" s="43"/>
      <c r="F3581" s="34"/>
      <c r="G3581" t="s">
        <v>57</v>
      </c>
      <c r="H3581" s="54"/>
    </row>
    <row r="3582" spans="1:8" ht="17.149999999999999" customHeight="1" thickBot="1" x14ac:dyDescent="0.35">
      <c r="A3582" s="1"/>
      <c r="B3582" s="39"/>
      <c r="C3582" s="39"/>
      <c r="D3582" s="39"/>
      <c r="E3582" s="44"/>
      <c r="F3582" s="37"/>
      <c r="G3582" s="30" t="s">
        <v>86</v>
      </c>
      <c r="H3582" s="28">
        <f>SUM(H3576:H3581)</f>
        <v>0</v>
      </c>
    </row>
    <row r="3583" spans="1:8" ht="17.149999999999999" customHeight="1" x14ac:dyDescent="0.25">
      <c r="A3583" s="1"/>
      <c r="B3583" s="7" t="s">
        <v>87</v>
      </c>
      <c r="H3583" s="8"/>
    </row>
    <row r="3584" spans="1:8" ht="17.149999999999999" customHeight="1" x14ac:dyDescent="0.25">
      <c r="A3584" s="1"/>
      <c r="B3584" t="s">
        <v>88</v>
      </c>
      <c r="H3584" s="8"/>
    </row>
    <row r="3585" spans="1:8" ht="17.149999999999999" customHeight="1" x14ac:dyDescent="0.35">
      <c r="A3585" s="1"/>
      <c r="B3585" s="24" t="s">
        <v>89</v>
      </c>
      <c r="E3585" s="45" t="str">
        <f>+'Budget Information'!$B$2</f>
        <v>Type your Community's name here</v>
      </c>
      <c r="H3585" s="23"/>
    </row>
    <row r="3586" spans="1:8" ht="17.149999999999999" customHeight="1" x14ac:dyDescent="0.25">
      <c r="A3586" s="1"/>
      <c r="D3586" s="9" t="s">
        <v>90</v>
      </c>
      <c r="E3586" s="46"/>
      <c r="G3586" s="10"/>
      <c r="H3586" s="8"/>
    </row>
    <row r="3587" spans="1:8" ht="17.149999999999999" customHeight="1" x14ac:dyDescent="0.25">
      <c r="A3587" s="16"/>
      <c r="B3587" s="13"/>
      <c r="C3587" s="13"/>
      <c r="D3587" s="13"/>
      <c r="E3587" s="41"/>
      <c r="F3587" s="13"/>
      <c r="G3587" s="13"/>
      <c r="H3587" s="14"/>
    </row>
    <row r="3588" spans="1:8" ht="17.149999999999999" customHeight="1" thickBot="1" x14ac:dyDescent="0.35">
      <c r="A3588" s="5" t="s">
        <v>76</v>
      </c>
      <c r="B3588" s="2" t="s">
        <v>77</v>
      </c>
      <c r="C3588" s="2" t="s">
        <v>78</v>
      </c>
      <c r="D3588" s="21" t="s">
        <v>79</v>
      </c>
      <c r="E3588" s="42"/>
      <c r="F3588" s="2" t="s">
        <v>80</v>
      </c>
      <c r="G3588" s="5" t="s">
        <v>81</v>
      </c>
      <c r="H3588" s="6" t="s">
        <v>82</v>
      </c>
    </row>
    <row r="3589" spans="1:8" ht="17.149999999999999" customHeight="1" thickBot="1" x14ac:dyDescent="0.35">
      <c r="A3589" s="17">
        <v>370</v>
      </c>
      <c r="B3589" s="50"/>
      <c r="C3589" s="50"/>
      <c r="D3589" s="51"/>
      <c r="E3589" s="52"/>
      <c r="F3589" s="50"/>
      <c r="G3589" s="2" t="s">
        <v>83</v>
      </c>
      <c r="H3589" s="53"/>
    </row>
    <row r="3590" spans="1:8" ht="17.149999999999999" customHeight="1" thickBot="1" x14ac:dyDescent="0.35">
      <c r="A3590" s="1" t="s">
        <v>84</v>
      </c>
      <c r="B3590" s="38"/>
      <c r="C3590" s="38"/>
      <c r="D3590" s="38"/>
      <c r="E3590" s="43"/>
      <c r="F3590" s="34"/>
      <c r="G3590" s="21" t="s">
        <v>14</v>
      </c>
      <c r="H3590" s="54"/>
    </row>
    <row r="3591" spans="1:8" ht="17.149999999999999" customHeight="1" thickBot="1" x14ac:dyDescent="0.35">
      <c r="A3591" s="1"/>
      <c r="B3591" s="38"/>
      <c r="C3591" s="38"/>
      <c r="D3591" s="38"/>
      <c r="E3591" s="43"/>
      <c r="F3591" s="34"/>
      <c r="G3591" s="21" t="s">
        <v>15</v>
      </c>
      <c r="H3591" s="54"/>
    </row>
    <row r="3592" spans="1:8" ht="17.149999999999999" customHeight="1" thickBot="1" x14ac:dyDescent="0.35">
      <c r="A3592" s="1"/>
      <c r="B3592" s="38"/>
      <c r="C3592" s="38"/>
      <c r="D3592" s="38"/>
      <c r="E3592" s="43"/>
      <c r="F3592" s="34"/>
      <c r="G3592" s="21" t="s">
        <v>16</v>
      </c>
      <c r="H3592" s="54"/>
    </row>
    <row r="3593" spans="1:8" ht="17.149999999999999" customHeight="1" thickBot="1" x14ac:dyDescent="0.35">
      <c r="A3593" s="1"/>
      <c r="B3593" s="38"/>
      <c r="C3593" s="38"/>
      <c r="D3593" s="38"/>
      <c r="E3593" s="43"/>
      <c r="F3593" s="34"/>
      <c r="G3593" s="21" t="s">
        <v>85</v>
      </c>
      <c r="H3593" s="54"/>
    </row>
    <row r="3594" spans="1:8" ht="17.149999999999999" customHeight="1" thickBot="1" x14ac:dyDescent="0.35">
      <c r="A3594" s="5"/>
      <c r="B3594" s="38"/>
      <c r="C3594" s="38"/>
      <c r="D3594" s="38"/>
      <c r="E3594" s="43"/>
      <c r="F3594" s="34"/>
      <c r="G3594" t="s">
        <v>57</v>
      </c>
      <c r="H3594" s="54"/>
    </row>
    <row r="3595" spans="1:8" ht="17.149999999999999" customHeight="1" thickBot="1" x14ac:dyDescent="0.35">
      <c r="A3595" s="1"/>
      <c r="B3595" s="39"/>
      <c r="C3595" s="39"/>
      <c r="D3595" s="39"/>
      <c r="E3595" s="44"/>
      <c r="F3595" s="37"/>
      <c r="G3595" s="30" t="s">
        <v>86</v>
      </c>
      <c r="H3595" s="28">
        <f>SUM(H3589:H3594)</f>
        <v>0</v>
      </c>
    </row>
    <row r="3596" spans="1:8" ht="17.149999999999999" customHeight="1" x14ac:dyDescent="0.25">
      <c r="A3596" s="1"/>
      <c r="B3596" s="7" t="s">
        <v>87</v>
      </c>
      <c r="H3596" s="8"/>
    </row>
    <row r="3597" spans="1:8" ht="17.149999999999999" customHeight="1" x14ac:dyDescent="0.25">
      <c r="A3597" s="1"/>
      <c r="B3597" t="s">
        <v>88</v>
      </c>
      <c r="H3597" s="8"/>
    </row>
    <row r="3598" spans="1:8" ht="17.149999999999999" customHeight="1" x14ac:dyDescent="0.35">
      <c r="A3598" s="1"/>
      <c r="B3598" s="24" t="s">
        <v>89</v>
      </c>
      <c r="E3598" s="45" t="str">
        <f>+'Budget Information'!$B$2</f>
        <v>Type your Community's name here</v>
      </c>
      <c r="H3598" s="23"/>
    </row>
    <row r="3599" spans="1:8" ht="17.149999999999999" customHeight="1" x14ac:dyDescent="0.25">
      <c r="A3599" s="1"/>
      <c r="D3599" s="9" t="s">
        <v>90</v>
      </c>
      <c r="E3599" s="46"/>
      <c r="G3599" s="10"/>
      <c r="H3599" s="8"/>
    </row>
    <row r="3600" spans="1:8" ht="17.149999999999999" customHeight="1" x14ac:dyDescent="0.25">
      <c r="A3600" s="16"/>
      <c r="B3600" s="13"/>
      <c r="C3600" s="13"/>
      <c r="D3600" s="19"/>
      <c r="E3600" s="48"/>
      <c r="F3600" s="13"/>
      <c r="G3600" s="20"/>
      <c r="H3600" s="15"/>
    </row>
    <row r="3601" spans="1:8" ht="17.149999999999999" customHeight="1" x14ac:dyDescent="0.25">
      <c r="A3601" s="18"/>
      <c r="B3601" s="13"/>
      <c r="C3601" s="13"/>
      <c r="D3601" s="13"/>
      <c r="E3601" s="41"/>
      <c r="F3601" s="13"/>
      <c r="G3601" s="13"/>
      <c r="H3601" s="15"/>
    </row>
    <row r="3602" spans="1:8" ht="17.149999999999999" customHeight="1" thickBot="1" x14ac:dyDescent="0.35">
      <c r="A3602" s="5" t="s">
        <v>76</v>
      </c>
      <c r="B3602" s="2" t="s">
        <v>77</v>
      </c>
      <c r="C3602" s="2" t="s">
        <v>78</v>
      </c>
      <c r="D3602" s="21" t="s">
        <v>79</v>
      </c>
      <c r="E3602" s="42"/>
      <c r="F3602" s="2" t="s">
        <v>80</v>
      </c>
      <c r="G3602" s="5" t="s">
        <v>81</v>
      </c>
      <c r="H3602" s="6" t="s">
        <v>82</v>
      </c>
    </row>
    <row r="3603" spans="1:8" ht="17.149999999999999" customHeight="1" thickBot="1" x14ac:dyDescent="0.35">
      <c r="A3603" s="17">
        <v>371</v>
      </c>
      <c r="B3603" s="50"/>
      <c r="C3603" s="50"/>
      <c r="D3603" s="51"/>
      <c r="E3603" s="52"/>
      <c r="F3603" s="50"/>
      <c r="G3603" s="2" t="s">
        <v>83</v>
      </c>
      <c r="H3603" s="53"/>
    </row>
    <row r="3604" spans="1:8" ht="17.149999999999999" customHeight="1" thickBot="1" x14ac:dyDescent="0.35">
      <c r="A3604" s="1" t="s">
        <v>84</v>
      </c>
      <c r="B3604" s="38"/>
      <c r="C3604" s="38"/>
      <c r="D3604" s="38"/>
      <c r="E3604" s="43"/>
      <c r="F3604" s="34"/>
      <c r="G3604" s="21" t="s">
        <v>14</v>
      </c>
      <c r="H3604" s="54"/>
    </row>
    <row r="3605" spans="1:8" ht="17.149999999999999" customHeight="1" thickBot="1" x14ac:dyDescent="0.35">
      <c r="A3605" s="1"/>
      <c r="B3605" s="38"/>
      <c r="C3605" s="38"/>
      <c r="D3605" s="38"/>
      <c r="E3605" s="43"/>
      <c r="F3605" s="34"/>
      <c r="G3605" s="21" t="s">
        <v>15</v>
      </c>
      <c r="H3605" s="54"/>
    </row>
    <row r="3606" spans="1:8" ht="17.149999999999999" customHeight="1" thickBot="1" x14ac:dyDescent="0.35">
      <c r="A3606" s="1"/>
      <c r="B3606" s="38"/>
      <c r="C3606" s="38"/>
      <c r="D3606" s="38"/>
      <c r="E3606" s="43"/>
      <c r="F3606" s="34"/>
      <c r="G3606" s="21" t="s">
        <v>16</v>
      </c>
      <c r="H3606" s="54"/>
    </row>
    <row r="3607" spans="1:8" ht="17.149999999999999" customHeight="1" thickBot="1" x14ac:dyDescent="0.35">
      <c r="A3607" s="1"/>
      <c r="B3607" s="38"/>
      <c r="C3607" s="38"/>
      <c r="D3607" s="38"/>
      <c r="E3607" s="43"/>
      <c r="F3607" s="34"/>
      <c r="G3607" s="21" t="s">
        <v>85</v>
      </c>
      <c r="H3607" s="54"/>
    </row>
    <row r="3608" spans="1:8" ht="17.149999999999999" customHeight="1" thickBot="1" x14ac:dyDescent="0.35">
      <c r="A3608" s="5"/>
      <c r="B3608" s="38"/>
      <c r="C3608" s="38"/>
      <c r="D3608" s="38"/>
      <c r="E3608" s="43"/>
      <c r="F3608" s="34"/>
      <c r="G3608" t="s">
        <v>57</v>
      </c>
      <c r="H3608" s="54"/>
    </row>
    <row r="3609" spans="1:8" ht="17.149999999999999" customHeight="1" thickBot="1" x14ac:dyDescent="0.35">
      <c r="A3609" s="1"/>
      <c r="B3609" s="39"/>
      <c r="C3609" s="39"/>
      <c r="D3609" s="39"/>
      <c r="E3609" s="44"/>
      <c r="F3609" s="37"/>
      <c r="G3609" s="30" t="s">
        <v>86</v>
      </c>
      <c r="H3609" s="28">
        <f>SUM(H3603:H3608)</f>
        <v>0</v>
      </c>
    </row>
    <row r="3610" spans="1:8" ht="17.149999999999999" customHeight="1" x14ac:dyDescent="0.25">
      <c r="A3610" s="1"/>
      <c r="B3610" s="7" t="s">
        <v>87</v>
      </c>
      <c r="H3610" s="8"/>
    </row>
    <row r="3611" spans="1:8" ht="17.149999999999999" customHeight="1" x14ac:dyDescent="0.25">
      <c r="A3611" s="1"/>
      <c r="B3611" t="s">
        <v>88</v>
      </c>
      <c r="H3611" s="8"/>
    </row>
    <row r="3612" spans="1:8" ht="17.149999999999999" customHeight="1" x14ac:dyDescent="0.35">
      <c r="A3612" s="1"/>
      <c r="B3612" s="24" t="s">
        <v>89</v>
      </c>
      <c r="E3612" s="45" t="str">
        <f>+'Budget Information'!$B$2</f>
        <v>Type your Community's name here</v>
      </c>
      <c r="H3612" s="23"/>
    </row>
    <row r="3613" spans="1:8" ht="17.149999999999999" customHeight="1" x14ac:dyDescent="0.25">
      <c r="A3613" s="1"/>
      <c r="D3613" s="9" t="s">
        <v>90</v>
      </c>
      <c r="E3613" s="46"/>
      <c r="G3613" s="10"/>
      <c r="H3613" s="8"/>
    </row>
    <row r="3614" spans="1:8" ht="17.149999999999999" customHeight="1" x14ac:dyDescent="0.25">
      <c r="A3614" s="16"/>
      <c r="B3614" s="11" t="s">
        <v>91</v>
      </c>
      <c r="C3614" s="11" t="s">
        <v>91</v>
      </c>
      <c r="D3614" s="11" t="s">
        <v>92</v>
      </c>
      <c r="E3614" s="47"/>
      <c r="F3614" s="11" t="s">
        <v>91</v>
      </c>
      <c r="G3614" s="11" t="s">
        <v>93</v>
      </c>
      <c r="H3614" s="12"/>
    </row>
    <row r="3615" spans="1:8" ht="17.149999999999999" customHeight="1" thickBot="1" x14ac:dyDescent="0.35">
      <c r="A3615" s="5" t="s">
        <v>76</v>
      </c>
      <c r="B3615" s="2" t="s">
        <v>77</v>
      </c>
      <c r="C3615" s="2" t="s">
        <v>78</v>
      </c>
      <c r="D3615" s="21" t="s">
        <v>79</v>
      </c>
      <c r="E3615" s="42"/>
      <c r="F3615" s="2" t="s">
        <v>80</v>
      </c>
      <c r="G3615" s="5" t="s">
        <v>81</v>
      </c>
      <c r="H3615" s="6" t="s">
        <v>82</v>
      </c>
    </row>
    <row r="3616" spans="1:8" ht="17.149999999999999" customHeight="1" thickBot="1" x14ac:dyDescent="0.35">
      <c r="A3616" s="17">
        <v>372</v>
      </c>
      <c r="B3616" s="50"/>
      <c r="C3616" s="50"/>
      <c r="D3616" s="51"/>
      <c r="E3616" s="52"/>
      <c r="F3616" s="50"/>
      <c r="G3616" s="2" t="s">
        <v>83</v>
      </c>
      <c r="H3616" s="53"/>
    </row>
    <row r="3617" spans="1:8" ht="17.149999999999999" customHeight="1" thickBot="1" x14ac:dyDescent="0.35">
      <c r="A3617" s="1" t="s">
        <v>84</v>
      </c>
      <c r="B3617" s="38"/>
      <c r="C3617" s="38"/>
      <c r="D3617" s="38"/>
      <c r="E3617" s="43"/>
      <c r="F3617" s="34"/>
      <c r="G3617" s="21" t="s">
        <v>14</v>
      </c>
      <c r="H3617" s="54"/>
    </row>
    <row r="3618" spans="1:8" ht="17.149999999999999" customHeight="1" thickBot="1" x14ac:dyDescent="0.35">
      <c r="A3618" s="1"/>
      <c r="B3618" s="38"/>
      <c r="C3618" s="38"/>
      <c r="D3618" s="38"/>
      <c r="E3618" s="43"/>
      <c r="F3618" s="34"/>
      <c r="G3618" s="21" t="s">
        <v>15</v>
      </c>
      <c r="H3618" s="54"/>
    </row>
    <row r="3619" spans="1:8" ht="17.149999999999999" customHeight="1" thickBot="1" x14ac:dyDescent="0.35">
      <c r="A3619" s="1"/>
      <c r="B3619" s="38"/>
      <c r="C3619" s="38"/>
      <c r="D3619" s="38"/>
      <c r="E3619" s="43"/>
      <c r="F3619" s="34"/>
      <c r="G3619" s="21" t="s">
        <v>16</v>
      </c>
      <c r="H3619" s="54"/>
    </row>
    <row r="3620" spans="1:8" ht="17.149999999999999" customHeight="1" thickBot="1" x14ac:dyDescent="0.35">
      <c r="A3620" s="1"/>
      <c r="B3620" s="38"/>
      <c r="C3620" s="38"/>
      <c r="D3620" s="38"/>
      <c r="E3620" s="43"/>
      <c r="F3620" s="34"/>
      <c r="G3620" s="21" t="s">
        <v>85</v>
      </c>
      <c r="H3620" s="54"/>
    </row>
    <row r="3621" spans="1:8" ht="17.149999999999999" customHeight="1" thickBot="1" x14ac:dyDescent="0.35">
      <c r="A3621" s="5"/>
      <c r="B3621" s="38"/>
      <c r="C3621" s="38"/>
      <c r="D3621" s="38"/>
      <c r="E3621" s="43"/>
      <c r="F3621" s="34"/>
      <c r="G3621" t="s">
        <v>57</v>
      </c>
      <c r="H3621" s="54"/>
    </row>
    <row r="3622" spans="1:8" ht="17.149999999999999" customHeight="1" thickBot="1" x14ac:dyDescent="0.35">
      <c r="A3622" s="1"/>
      <c r="B3622" s="39"/>
      <c r="C3622" s="39"/>
      <c r="D3622" s="39"/>
      <c r="E3622" s="44"/>
      <c r="F3622" s="37"/>
      <c r="G3622" s="30" t="s">
        <v>86</v>
      </c>
      <c r="H3622" s="28">
        <f>SUM(H3616:H3621)</f>
        <v>0</v>
      </c>
    </row>
    <row r="3623" spans="1:8" ht="17.149999999999999" customHeight="1" x14ac:dyDescent="0.25">
      <c r="A3623" s="1"/>
      <c r="B3623" s="7" t="s">
        <v>87</v>
      </c>
      <c r="H3623" s="8"/>
    </row>
    <row r="3624" spans="1:8" ht="17.149999999999999" customHeight="1" x14ac:dyDescent="0.25">
      <c r="A3624" s="1"/>
      <c r="B3624" t="s">
        <v>88</v>
      </c>
      <c r="H3624" s="8"/>
    </row>
    <row r="3625" spans="1:8" ht="17.149999999999999" customHeight="1" x14ac:dyDescent="0.35">
      <c r="A3625" s="1"/>
      <c r="B3625" s="24" t="s">
        <v>89</v>
      </c>
      <c r="E3625" s="45" t="str">
        <f>+'Budget Information'!$B$2</f>
        <v>Type your Community's name here</v>
      </c>
      <c r="H3625" s="23"/>
    </row>
    <row r="3626" spans="1:8" ht="17.149999999999999" customHeight="1" x14ac:dyDescent="0.25">
      <c r="A3626" s="1"/>
      <c r="D3626" s="9" t="s">
        <v>90</v>
      </c>
      <c r="E3626" s="46"/>
      <c r="G3626" s="10"/>
      <c r="H3626" s="8"/>
    </row>
    <row r="3627" spans="1:8" ht="17.149999999999999" customHeight="1" x14ac:dyDescent="0.25">
      <c r="A3627" s="16"/>
      <c r="B3627" s="13"/>
      <c r="C3627" s="13"/>
      <c r="D3627" s="13"/>
      <c r="E3627" s="41"/>
      <c r="F3627" s="13"/>
      <c r="G3627" s="13"/>
      <c r="H3627" s="14"/>
    </row>
    <row r="3628" spans="1:8" ht="17.149999999999999" customHeight="1" thickBot="1" x14ac:dyDescent="0.35">
      <c r="A3628" s="5" t="s">
        <v>76</v>
      </c>
      <c r="B3628" s="2" t="s">
        <v>77</v>
      </c>
      <c r="C3628" s="2" t="s">
        <v>78</v>
      </c>
      <c r="D3628" s="21" t="s">
        <v>79</v>
      </c>
      <c r="E3628" s="42"/>
      <c r="F3628" s="2" t="s">
        <v>80</v>
      </c>
      <c r="G3628" s="5" t="s">
        <v>81</v>
      </c>
      <c r="H3628" s="6" t="s">
        <v>82</v>
      </c>
    </row>
    <row r="3629" spans="1:8" ht="17.149999999999999" customHeight="1" thickBot="1" x14ac:dyDescent="0.35">
      <c r="A3629" s="17">
        <v>373</v>
      </c>
      <c r="B3629" s="50"/>
      <c r="C3629" s="50"/>
      <c r="D3629" s="51"/>
      <c r="E3629" s="52"/>
      <c r="F3629" s="50"/>
      <c r="G3629" s="2" t="s">
        <v>83</v>
      </c>
      <c r="H3629" s="53"/>
    </row>
    <row r="3630" spans="1:8" ht="17.149999999999999" customHeight="1" thickBot="1" x14ac:dyDescent="0.35">
      <c r="A3630" s="1" t="s">
        <v>84</v>
      </c>
      <c r="B3630" s="38"/>
      <c r="C3630" s="38"/>
      <c r="D3630" s="38"/>
      <c r="E3630" s="43"/>
      <c r="F3630" s="34"/>
      <c r="G3630" s="21" t="s">
        <v>14</v>
      </c>
      <c r="H3630" s="54"/>
    </row>
    <row r="3631" spans="1:8" ht="17.149999999999999" customHeight="1" thickBot="1" x14ac:dyDescent="0.35">
      <c r="A3631" s="1"/>
      <c r="B3631" s="38"/>
      <c r="C3631" s="38"/>
      <c r="D3631" s="38"/>
      <c r="E3631" s="43"/>
      <c r="F3631" s="34"/>
      <c r="G3631" s="21" t="s">
        <v>15</v>
      </c>
      <c r="H3631" s="54"/>
    </row>
    <row r="3632" spans="1:8" ht="17.149999999999999" customHeight="1" thickBot="1" x14ac:dyDescent="0.35">
      <c r="A3632" s="1"/>
      <c r="B3632" s="38"/>
      <c r="C3632" s="38"/>
      <c r="D3632" s="38"/>
      <c r="E3632" s="43"/>
      <c r="F3632" s="34"/>
      <c r="G3632" s="21" t="s">
        <v>16</v>
      </c>
      <c r="H3632" s="54"/>
    </row>
    <row r="3633" spans="1:8" ht="17.149999999999999" customHeight="1" thickBot="1" x14ac:dyDescent="0.35">
      <c r="A3633" s="1"/>
      <c r="B3633" s="38"/>
      <c r="C3633" s="38"/>
      <c r="D3633" s="38"/>
      <c r="E3633" s="43"/>
      <c r="F3633" s="34"/>
      <c r="G3633" s="21" t="s">
        <v>85</v>
      </c>
      <c r="H3633" s="54"/>
    </row>
    <row r="3634" spans="1:8" ht="17.149999999999999" customHeight="1" thickBot="1" x14ac:dyDescent="0.35">
      <c r="A3634" s="5"/>
      <c r="B3634" s="38"/>
      <c r="C3634" s="38"/>
      <c r="D3634" s="38"/>
      <c r="E3634" s="43"/>
      <c r="F3634" s="34"/>
      <c r="G3634" t="s">
        <v>57</v>
      </c>
      <c r="H3634" s="54"/>
    </row>
    <row r="3635" spans="1:8" ht="17.149999999999999" customHeight="1" thickBot="1" x14ac:dyDescent="0.35">
      <c r="A3635" s="1"/>
      <c r="B3635" s="39"/>
      <c r="C3635" s="39"/>
      <c r="D3635" s="39"/>
      <c r="E3635" s="44"/>
      <c r="F3635" s="37"/>
      <c r="G3635" s="30" t="s">
        <v>86</v>
      </c>
      <c r="H3635" s="28">
        <f>SUM(H3629:H3634)</f>
        <v>0</v>
      </c>
    </row>
    <row r="3636" spans="1:8" ht="17.149999999999999" customHeight="1" x14ac:dyDescent="0.25">
      <c r="A3636" s="1"/>
      <c r="B3636" s="7" t="s">
        <v>87</v>
      </c>
      <c r="H3636" s="8"/>
    </row>
    <row r="3637" spans="1:8" ht="17.149999999999999" customHeight="1" x14ac:dyDescent="0.25">
      <c r="A3637" s="1"/>
      <c r="B3637" t="s">
        <v>88</v>
      </c>
      <c r="H3637" s="8"/>
    </row>
    <row r="3638" spans="1:8" ht="17.149999999999999" customHeight="1" x14ac:dyDescent="0.35">
      <c r="A3638" s="1"/>
      <c r="B3638" s="24" t="s">
        <v>89</v>
      </c>
      <c r="E3638" s="45" t="str">
        <f>+'Budget Information'!$B$2</f>
        <v>Type your Community's name here</v>
      </c>
      <c r="H3638" s="23"/>
    </row>
    <row r="3639" spans="1:8" ht="17.149999999999999" customHeight="1" x14ac:dyDescent="0.25">
      <c r="A3639" s="1"/>
      <c r="D3639" s="9" t="s">
        <v>90</v>
      </c>
      <c r="E3639" s="46"/>
      <c r="G3639" s="10"/>
      <c r="H3639" s="8"/>
    </row>
    <row r="3640" spans="1:8" ht="17.149999999999999" customHeight="1" x14ac:dyDescent="0.25">
      <c r="A3640" s="16"/>
      <c r="B3640" s="13"/>
      <c r="C3640" s="13"/>
      <c r="D3640" s="19"/>
      <c r="E3640" s="48"/>
      <c r="F3640" s="13"/>
      <c r="G3640" s="20"/>
      <c r="H3640" s="15"/>
    </row>
    <row r="3641" spans="1:8" ht="17.149999999999999" customHeight="1" x14ac:dyDescent="0.25">
      <c r="A3641" s="18" t="s">
        <v>94</v>
      </c>
      <c r="B3641" s="13"/>
      <c r="C3641" s="13"/>
      <c r="D3641" s="13"/>
      <c r="E3641" s="41"/>
      <c r="F3641" s="13"/>
      <c r="G3641" s="13"/>
      <c r="H3641" s="15"/>
    </row>
    <row r="3642" spans="1:8" ht="17.149999999999999" customHeight="1" thickBot="1" x14ac:dyDescent="0.35">
      <c r="A3642" s="5" t="s">
        <v>76</v>
      </c>
      <c r="B3642" s="2" t="s">
        <v>77</v>
      </c>
      <c r="C3642" s="2" t="s">
        <v>78</v>
      </c>
      <c r="D3642" s="21" t="s">
        <v>79</v>
      </c>
      <c r="E3642" s="42"/>
      <c r="F3642" s="2" t="s">
        <v>80</v>
      </c>
      <c r="G3642" s="5" t="s">
        <v>81</v>
      </c>
      <c r="H3642" s="6" t="s">
        <v>82</v>
      </c>
    </row>
    <row r="3643" spans="1:8" ht="17.149999999999999" customHeight="1" thickBot="1" x14ac:dyDescent="0.35">
      <c r="A3643" s="17">
        <v>374</v>
      </c>
      <c r="B3643" s="50"/>
      <c r="C3643" s="50"/>
      <c r="D3643" s="51"/>
      <c r="E3643" s="52"/>
      <c r="F3643" s="50"/>
      <c r="G3643" s="2" t="s">
        <v>83</v>
      </c>
      <c r="H3643" s="53"/>
    </row>
    <row r="3644" spans="1:8" ht="17.149999999999999" customHeight="1" thickBot="1" x14ac:dyDescent="0.35">
      <c r="A3644" s="1" t="s">
        <v>84</v>
      </c>
      <c r="B3644" s="38"/>
      <c r="C3644" s="38"/>
      <c r="D3644" s="38"/>
      <c r="E3644" s="43"/>
      <c r="F3644" s="34"/>
      <c r="G3644" s="21" t="s">
        <v>14</v>
      </c>
      <c r="H3644" s="54"/>
    </row>
    <row r="3645" spans="1:8" ht="17.149999999999999" customHeight="1" thickBot="1" x14ac:dyDescent="0.35">
      <c r="A3645" s="1"/>
      <c r="B3645" s="38"/>
      <c r="C3645" s="38"/>
      <c r="D3645" s="38"/>
      <c r="E3645" s="43"/>
      <c r="F3645" s="34"/>
      <c r="G3645" s="21" t="s">
        <v>15</v>
      </c>
      <c r="H3645" s="54"/>
    </row>
    <row r="3646" spans="1:8" ht="17.149999999999999" customHeight="1" thickBot="1" x14ac:dyDescent="0.35">
      <c r="A3646" s="1"/>
      <c r="B3646" s="38"/>
      <c r="C3646" s="38"/>
      <c r="D3646" s="38"/>
      <c r="E3646" s="43"/>
      <c r="F3646" s="34"/>
      <c r="G3646" s="21" t="s">
        <v>16</v>
      </c>
      <c r="H3646" s="54"/>
    </row>
    <row r="3647" spans="1:8" ht="17.149999999999999" customHeight="1" thickBot="1" x14ac:dyDescent="0.35">
      <c r="A3647" s="1"/>
      <c r="B3647" s="38"/>
      <c r="C3647" s="38"/>
      <c r="D3647" s="38"/>
      <c r="E3647" s="43"/>
      <c r="F3647" s="34"/>
      <c r="G3647" s="21" t="s">
        <v>85</v>
      </c>
      <c r="H3647" s="54"/>
    </row>
    <row r="3648" spans="1:8" ht="17.149999999999999" customHeight="1" thickBot="1" x14ac:dyDescent="0.35">
      <c r="A3648" s="5"/>
      <c r="B3648" s="38"/>
      <c r="C3648" s="38"/>
      <c r="D3648" s="38"/>
      <c r="E3648" s="43"/>
      <c r="F3648" s="34"/>
      <c r="G3648" t="s">
        <v>57</v>
      </c>
      <c r="H3648" s="54"/>
    </row>
    <row r="3649" spans="1:8" ht="17.149999999999999" customHeight="1" thickBot="1" x14ac:dyDescent="0.35">
      <c r="A3649" s="1"/>
      <c r="B3649" s="39"/>
      <c r="C3649" s="39"/>
      <c r="D3649" s="39"/>
      <c r="E3649" s="44"/>
      <c r="F3649" s="37"/>
      <c r="G3649" s="30" t="s">
        <v>86</v>
      </c>
      <c r="H3649" s="28">
        <f>SUM(H3643:H3648)</f>
        <v>0</v>
      </c>
    </row>
    <row r="3650" spans="1:8" ht="17.149999999999999" customHeight="1" x14ac:dyDescent="0.25">
      <c r="A3650" s="1"/>
      <c r="B3650" s="7" t="s">
        <v>87</v>
      </c>
      <c r="H3650" s="8"/>
    </row>
    <row r="3651" spans="1:8" ht="17.149999999999999" customHeight="1" x14ac:dyDescent="0.25">
      <c r="A3651" s="1"/>
      <c r="B3651" t="s">
        <v>88</v>
      </c>
      <c r="H3651" s="8"/>
    </row>
    <row r="3652" spans="1:8" ht="17.149999999999999" customHeight="1" x14ac:dyDescent="0.35">
      <c r="A3652" s="1"/>
      <c r="B3652" s="24" t="s">
        <v>89</v>
      </c>
      <c r="E3652" s="45" t="str">
        <f>+'Budget Information'!$B$2</f>
        <v>Type your Community's name here</v>
      </c>
      <c r="H3652" s="23"/>
    </row>
    <row r="3653" spans="1:8" ht="17.149999999999999" customHeight="1" x14ac:dyDescent="0.25">
      <c r="A3653" s="1"/>
      <c r="D3653" s="9" t="s">
        <v>90</v>
      </c>
      <c r="E3653" s="46"/>
      <c r="G3653" s="10"/>
      <c r="H3653" s="8"/>
    </row>
    <row r="3654" spans="1:8" ht="17.149999999999999" customHeight="1" x14ac:dyDescent="0.25">
      <c r="A3654" s="18"/>
      <c r="B3654" s="11" t="s">
        <v>91</v>
      </c>
      <c r="C3654" s="11" t="s">
        <v>91</v>
      </c>
      <c r="D3654" s="11" t="s">
        <v>92</v>
      </c>
      <c r="E3654" s="47"/>
      <c r="F3654" s="11" t="s">
        <v>91</v>
      </c>
      <c r="G3654" s="11" t="s">
        <v>93</v>
      </c>
      <c r="H3654" s="12"/>
    </row>
    <row r="3655" spans="1:8" ht="17.149999999999999" customHeight="1" thickBot="1" x14ac:dyDescent="0.35">
      <c r="A3655" s="5" t="s">
        <v>76</v>
      </c>
      <c r="B3655" s="2" t="s">
        <v>77</v>
      </c>
      <c r="C3655" s="2" t="s">
        <v>78</v>
      </c>
      <c r="D3655" s="21" t="s">
        <v>79</v>
      </c>
      <c r="E3655" s="42"/>
      <c r="F3655" s="2" t="s">
        <v>80</v>
      </c>
      <c r="G3655" s="5" t="s">
        <v>81</v>
      </c>
      <c r="H3655" s="6" t="s">
        <v>82</v>
      </c>
    </row>
    <row r="3656" spans="1:8" ht="17.149999999999999" customHeight="1" thickBot="1" x14ac:dyDescent="0.35">
      <c r="A3656" s="17">
        <v>375</v>
      </c>
      <c r="B3656" s="50"/>
      <c r="C3656" s="50"/>
      <c r="D3656" s="51"/>
      <c r="E3656" s="52"/>
      <c r="F3656" s="50"/>
      <c r="G3656" s="2" t="s">
        <v>83</v>
      </c>
      <c r="H3656" s="53"/>
    </row>
    <row r="3657" spans="1:8" ht="17.149999999999999" customHeight="1" thickBot="1" x14ac:dyDescent="0.35">
      <c r="A3657" s="1" t="s">
        <v>84</v>
      </c>
      <c r="B3657" s="38"/>
      <c r="C3657" s="38"/>
      <c r="D3657" s="38"/>
      <c r="E3657" s="43"/>
      <c r="F3657" s="34"/>
      <c r="G3657" s="21" t="s">
        <v>14</v>
      </c>
      <c r="H3657" s="54"/>
    </row>
    <row r="3658" spans="1:8" ht="17.149999999999999" customHeight="1" thickBot="1" x14ac:dyDescent="0.35">
      <c r="A3658" s="1"/>
      <c r="B3658" s="38"/>
      <c r="C3658" s="38"/>
      <c r="D3658" s="38"/>
      <c r="E3658" s="43"/>
      <c r="F3658" s="34"/>
      <c r="G3658" s="21" t="s">
        <v>15</v>
      </c>
      <c r="H3658" s="54"/>
    </row>
    <row r="3659" spans="1:8" ht="17.149999999999999" customHeight="1" thickBot="1" x14ac:dyDescent="0.35">
      <c r="A3659" s="1"/>
      <c r="B3659" s="38"/>
      <c r="C3659" s="38"/>
      <c r="D3659" s="38"/>
      <c r="E3659" s="43"/>
      <c r="F3659" s="34"/>
      <c r="G3659" s="21" t="s">
        <v>16</v>
      </c>
      <c r="H3659" s="54"/>
    </row>
    <row r="3660" spans="1:8" ht="17.149999999999999" customHeight="1" thickBot="1" x14ac:dyDescent="0.35">
      <c r="A3660" s="1"/>
      <c r="B3660" s="38"/>
      <c r="C3660" s="38"/>
      <c r="D3660" s="38"/>
      <c r="E3660" s="43"/>
      <c r="F3660" s="34"/>
      <c r="G3660" s="21" t="s">
        <v>85</v>
      </c>
      <c r="H3660" s="54"/>
    </row>
    <row r="3661" spans="1:8" ht="17.149999999999999" customHeight="1" thickBot="1" x14ac:dyDescent="0.35">
      <c r="A3661" s="5"/>
      <c r="B3661" s="38"/>
      <c r="C3661" s="38"/>
      <c r="D3661" s="38"/>
      <c r="E3661" s="43"/>
      <c r="F3661" s="34"/>
      <c r="G3661" t="s">
        <v>57</v>
      </c>
      <c r="H3661" s="54"/>
    </row>
    <row r="3662" spans="1:8" ht="17.149999999999999" customHeight="1" thickBot="1" x14ac:dyDescent="0.35">
      <c r="A3662" s="1"/>
      <c r="B3662" s="39"/>
      <c r="C3662" s="39"/>
      <c r="D3662" s="39"/>
      <c r="E3662" s="44"/>
      <c r="F3662" s="37"/>
      <c r="G3662" s="30" t="s">
        <v>86</v>
      </c>
      <c r="H3662" s="28">
        <f>SUM(H3656:H3661)</f>
        <v>0</v>
      </c>
    </row>
    <row r="3663" spans="1:8" ht="17.149999999999999" customHeight="1" x14ac:dyDescent="0.25">
      <c r="A3663" s="1"/>
      <c r="B3663" s="7" t="s">
        <v>87</v>
      </c>
      <c r="H3663" s="8"/>
    </row>
    <row r="3664" spans="1:8" ht="17.149999999999999" customHeight="1" x14ac:dyDescent="0.25">
      <c r="A3664" s="1"/>
      <c r="B3664" t="s">
        <v>88</v>
      </c>
      <c r="H3664" s="8"/>
    </row>
    <row r="3665" spans="1:8" ht="17.149999999999999" customHeight="1" x14ac:dyDescent="0.35">
      <c r="A3665" s="1"/>
      <c r="B3665" s="24" t="s">
        <v>89</v>
      </c>
      <c r="E3665" s="45" t="str">
        <f>+'Budget Information'!$B$2</f>
        <v>Type your Community's name here</v>
      </c>
      <c r="H3665" s="23"/>
    </row>
    <row r="3666" spans="1:8" ht="17.149999999999999" customHeight="1" x14ac:dyDescent="0.25">
      <c r="A3666" s="1"/>
      <c r="D3666" s="9" t="s">
        <v>90</v>
      </c>
      <c r="E3666" s="46"/>
      <c r="G3666" s="10"/>
      <c r="H3666" s="8"/>
    </row>
    <row r="3667" spans="1:8" ht="17.149999999999999" customHeight="1" x14ac:dyDescent="0.25">
      <c r="A3667" s="16"/>
      <c r="B3667" s="13"/>
      <c r="C3667" s="13"/>
      <c r="D3667" s="13"/>
      <c r="E3667" s="41"/>
      <c r="F3667" s="13"/>
      <c r="G3667" s="13"/>
      <c r="H3667" s="14"/>
    </row>
    <row r="3668" spans="1:8" ht="17.149999999999999" customHeight="1" thickBot="1" x14ac:dyDescent="0.35">
      <c r="A3668" s="5" t="s">
        <v>76</v>
      </c>
      <c r="B3668" s="2" t="s">
        <v>77</v>
      </c>
      <c r="C3668" s="2" t="s">
        <v>78</v>
      </c>
      <c r="D3668" s="21" t="s">
        <v>79</v>
      </c>
      <c r="E3668" s="42"/>
      <c r="F3668" s="2" t="s">
        <v>80</v>
      </c>
      <c r="G3668" s="5" t="s">
        <v>81</v>
      </c>
      <c r="H3668" s="6" t="s">
        <v>82</v>
      </c>
    </row>
    <row r="3669" spans="1:8" ht="17.149999999999999" customHeight="1" thickBot="1" x14ac:dyDescent="0.35">
      <c r="A3669" s="17">
        <v>376</v>
      </c>
      <c r="B3669" s="50"/>
      <c r="C3669" s="50"/>
      <c r="D3669" s="51"/>
      <c r="E3669" s="52"/>
      <c r="F3669" s="50"/>
      <c r="G3669" s="2" t="s">
        <v>83</v>
      </c>
      <c r="H3669" s="53"/>
    </row>
    <row r="3670" spans="1:8" ht="17.149999999999999" customHeight="1" thickBot="1" x14ac:dyDescent="0.35">
      <c r="A3670" s="1" t="s">
        <v>84</v>
      </c>
      <c r="B3670" s="38"/>
      <c r="C3670" s="38"/>
      <c r="D3670" s="38"/>
      <c r="E3670" s="43"/>
      <c r="F3670" s="34"/>
      <c r="G3670" s="21" t="s">
        <v>14</v>
      </c>
      <c r="H3670" s="54"/>
    </row>
    <row r="3671" spans="1:8" ht="17.149999999999999" customHeight="1" thickBot="1" x14ac:dyDescent="0.35">
      <c r="A3671" s="1"/>
      <c r="B3671" s="38"/>
      <c r="C3671" s="38"/>
      <c r="D3671" s="38"/>
      <c r="E3671" s="43"/>
      <c r="F3671" s="34"/>
      <c r="G3671" s="21" t="s">
        <v>15</v>
      </c>
      <c r="H3671" s="54"/>
    </row>
    <row r="3672" spans="1:8" ht="17.149999999999999" customHeight="1" thickBot="1" x14ac:dyDescent="0.35">
      <c r="A3672" s="1"/>
      <c r="B3672" s="38"/>
      <c r="C3672" s="38"/>
      <c r="D3672" s="38"/>
      <c r="E3672" s="43"/>
      <c r="F3672" s="34"/>
      <c r="G3672" s="21" t="s">
        <v>16</v>
      </c>
      <c r="H3672" s="54"/>
    </row>
    <row r="3673" spans="1:8" ht="17.149999999999999" customHeight="1" thickBot="1" x14ac:dyDescent="0.35">
      <c r="A3673" s="1"/>
      <c r="B3673" s="38"/>
      <c r="C3673" s="38"/>
      <c r="D3673" s="38"/>
      <c r="E3673" s="43"/>
      <c r="F3673" s="34"/>
      <c r="G3673" s="21" t="s">
        <v>85</v>
      </c>
      <c r="H3673" s="54"/>
    </row>
    <row r="3674" spans="1:8" ht="17.149999999999999" customHeight="1" thickBot="1" x14ac:dyDescent="0.35">
      <c r="A3674" s="5"/>
      <c r="B3674" s="38"/>
      <c r="C3674" s="38"/>
      <c r="D3674" s="38"/>
      <c r="E3674" s="43"/>
      <c r="F3674" s="34"/>
      <c r="G3674" t="s">
        <v>57</v>
      </c>
      <c r="H3674" s="54"/>
    </row>
    <row r="3675" spans="1:8" ht="17.149999999999999" customHeight="1" thickBot="1" x14ac:dyDescent="0.35">
      <c r="A3675" s="1"/>
      <c r="B3675" s="39"/>
      <c r="C3675" s="39"/>
      <c r="D3675" s="39"/>
      <c r="E3675" s="44"/>
      <c r="F3675" s="37"/>
      <c r="G3675" s="30" t="s">
        <v>86</v>
      </c>
      <c r="H3675" s="28">
        <f>SUM(H3669:H3674)</f>
        <v>0</v>
      </c>
    </row>
    <row r="3676" spans="1:8" ht="17.149999999999999" customHeight="1" x14ac:dyDescent="0.25">
      <c r="A3676" s="1"/>
      <c r="B3676" s="7" t="s">
        <v>87</v>
      </c>
      <c r="H3676" s="8"/>
    </row>
    <row r="3677" spans="1:8" ht="17.149999999999999" customHeight="1" x14ac:dyDescent="0.25">
      <c r="A3677" s="1"/>
      <c r="B3677" t="s">
        <v>88</v>
      </c>
      <c r="H3677" s="8"/>
    </row>
    <row r="3678" spans="1:8" ht="17.149999999999999" customHeight="1" x14ac:dyDescent="0.35">
      <c r="A3678" s="1"/>
      <c r="B3678" s="24" t="s">
        <v>89</v>
      </c>
      <c r="E3678" s="45" t="str">
        <f>+'Budget Information'!$B$2</f>
        <v>Type your Community's name here</v>
      </c>
      <c r="H3678" s="23"/>
    </row>
    <row r="3679" spans="1:8" ht="17.149999999999999" customHeight="1" x14ac:dyDescent="0.25">
      <c r="A3679" s="1"/>
      <c r="D3679" s="9" t="s">
        <v>90</v>
      </c>
      <c r="E3679" s="46"/>
      <c r="G3679" s="10"/>
      <c r="H3679" s="8"/>
    </row>
    <row r="3680" spans="1:8" ht="17.149999999999999" customHeight="1" x14ac:dyDescent="0.25">
      <c r="A3680" s="16"/>
      <c r="B3680" s="13"/>
      <c r="C3680" s="13"/>
      <c r="D3680" s="19"/>
      <c r="E3680" s="48"/>
      <c r="F3680" s="13"/>
      <c r="G3680" s="20"/>
      <c r="H3680" s="15"/>
    </row>
    <row r="3681" spans="1:8" ht="17.149999999999999" customHeight="1" x14ac:dyDescent="0.25">
      <c r="A3681" s="16"/>
      <c r="B3681" s="13"/>
      <c r="C3681" s="13"/>
      <c r="D3681" s="13"/>
      <c r="E3681" s="41"/>
      <c r="F3681" s="13"/>
      <c r="G3681" s="13"/>
      <c r="H3681" s="15"/>
    </row>
    <row r="3682" spans="1:8" ht="17.149999999999999" customHeight="1" thickBot="1" x14ac:dyDescent="0.35">
      <c r="A3682" s="5" t="s">
        <v>76</v>
      </c>
      <c r="B3682" s="2" t="s">
        <v>77</v>
      </c>
      <c r="C3682" s="2" t="s">
        <v>78</v>
      </c>
      <c r="D3682" s="21" t="s">
        <v>79</v>
      </c>
      <c r="E3682" s="42"/>
      <c r="F3682" s="2" t="s">
        <v>80</v>
      </c>
      <c r="G3682" s="5" t="s">
        <v>81</v>
      </c>
      <c r="H3682" s="6" t="s">
        <v>82</v>
      </c>
    </row>
    <row r="3683" spans="1:8" ht="17.149999999999999" customHeight="1" thickBot="1" x14ac:dyDescent="0.35">
      <c r="A3683" s="17">
        <v>377</v>
      </c>
      <c r="B3683" s="50"/>
      <c r="C3683" s="50"/>
      <c r="D3683" s="51"/>
      <c r="E3683" s="52"/>
      <c r="F3683" s="50"/>
      <c r="G3683" s="2" t="s">
        <v>83</v>
      </c>
      <c r="H3683" s="53"/>
    </row>
    <row r="3684" spans="1:8" ht="17.149999999999999" customHeight="1" thickBot="1" x14ac:dyDescent="0.35">
      <c r="A3684" s="1" t="s">
        <v>84</v>
      </c>
      <c r="B3684" s="38"/>
      <c r="C3684" s="38"/>
      <c r="D3684" s="38"/>
      <c r="E3684" s="43"/>
      <c r="F3684" s="34"/>
      <c r="G3684" s="21" t="s">
        <v>14</v>
      </c>
      <c r="H3684" s="54"/>
    </row>
    <row r="3685" spans="1:8" ht="17.149999999999999" customHeight="1" thickBot="1" x14ac:dyDescent="0.35">
      <c r="A3685" s="1"/>
      <c r="B3685" s="38"/>
      <c r="C3685" s="38"/>
      <c r="D3685" s="38"/>
      <c r="E3685" s="43"/>
      <c r="F3685" s="34"/>
      <c r="G3685" s="21" t="s">
        <v>15</v>
      </c>
      <c r="H3685" s="54"/>
    </row>
    <row r="3686" spans="1:8" ht="17.149999999999999" customHeight="1" thickBot="1" x14ac:dyDescent="0.35">
      <c r="A3686" s="1"/>
      <c r="B3686" s="38"/>
      <c r="C3686" s="38"/>
      <c r="D3686" s="38"/>
      <c r="E3686" s="43"/>
      <c r="F3686" s="34"/>
      <c r="G3686" s="21" t="s">
        <v>16</v>
      </c>
      <c r="H3686" s="54"/>
    </row>
    <row r="3687" spans="1:8" ht="17.149999999999999" customHeight="1" thickBot="1" x14ac:dyDescent="0.35">
      <c r="A3687" s="1"/>
      <c r="B3687" s="38"/>
      <c r="C3687" s="38"/>
      <c r="D3687" s="38"/>
      <c r="E3687" s="43"/>
      <c r="F3687" s="34"/>
      <c r="G3687" s="21" t="s">
        <v>85</v>
      </c>
      <c r="H3687" s="54"/>
    </row>
    <row r="3688" spans="1:8" ht="17.149999999999999" customHeight="1" thickBot="1" x14ac:dyDescent="0.35">
      <c r="A3688" s="5"/>
      <c r="B3688" s="38"/>
      <c r="C3688" s="38"/>
      <c r="D3688" s="38"/>
      <c r="E3688" s="43"/>
      <c r="F3688" s="34"/>
      <c r="G3688" t="s">
        <v>57</v>
      </c>
      <c r="H3688" s="54"/>
    </row>
    <row r="3689" spans="1:8" ht="17.149999999999999" customHeight="1" thickBot="1" x14ac:dyDescent="0.35">
      <c r="A3689" s="1"/>
      <c r="B3689" s="39"/>
      <c r="C3689" s="39"/>
      <c r="D3689" s="39"/>
      <c r="E3689" s="44"/>
      <c r="F3689" s="37"/>
      <c r="G3689" s="30" t="s">
        <v>86</v>
      </c>
      <c r="H3689" s="28">
        <f>SUM(H3683:H3688)</f>
        <v>0</v>
      </c>
    </row>
    <row r="3690" spans="1:8" ht="17.149999999999999" customHeight="1" x14ac:dyDescent="0.25">
      <c r="A3690" s="1"/>
      <c r="B3690" s="7" t="s">
        <v>87</v>
      </c>
      <c r="H3690" s="8"/>
    </row>
    <row r="3691" spans="1:8" ht="17.149999999999999" customHeight="1" x14ac:dyDescent="0.25">
      <c r="A3691" s="1"/>
      <c r="B3691" t="s">
        <v>88</v>
      </c>
      <c r="H3691" s="8"/>
    </row>
    <row r="3692" spans="1:8" ht="17.149999999999999" customHeight="1" x14ac:dyDescent="0.35">
      <c r="A3692" s="1"/>
      <c r="B3692" s="24" t="s">
        <v>89</v>
      </c>
      <c r="E3692" s="45" t="str">
        <f>+'Budget Information'!$B$2</f>
        <v>Type your Community's name here</v>
      </c>
      <c r="H3692" s="23"/>
    </row>
    <row r="3693" spans="1:8" ht="17.149999999999999" customHeight="1" x14ac:dyDescent="0.25">
      <c r="A3693" s="1"/>
      <c r="D3693" s="9" t="s">
        <v>90</v>
      </c>
      <c r="E3693" s="46"/>
      <c r="G3693" s="10"/>
      <c r="H3693" s="8"/>
    </row>
    <row r="3694" spans="1:8" ht="17.149999999999999" customHeight="1" x14ac:dyDescent="0.25">
      <c r="A3694" s="18" t="s">
        <v>94</v>
      </c>
      <c r="B3694" s="11" t="s">
        <v>91</v>
      </c>
      <c r="C3694" s="11" t="s">
        <v>91</v>
      </c>
      <c r="D3694" s="11" t="s">
        <v>92</v>
      </c>
      <c r="E3694" s="47"/>
      <c r="F3694" s="11" t="s">
        <v>91</v>
      </c>
      <c r="G3694" s="11" t="s">
        <v>93</v>
      </c>
      <c r="H3694" s="12"/>
    </row>
    <row r="3695" spans="1:8" ht="17.149999999999999" customHeight="1" thickBot="1" x14ac:dyDescent="0.35">
      <c r="A3695" s="5" t="s">
        <v>76</v>
      </c>
      <c r="B3695" s="2" t="s">
        <v>77</v>
      </c>
      <c r="C3695" s="2" t="s">
        <v>78</v>
      </c>
      <c r="D3695" s="21" t="s">
        <v>79</v>
      </c>
      <c r="E3695" s="42"/>
      <c r="F3695" s="2" t="s">
        <v>80</v>
      </c>
      <c r="G3695" s="5" t="s">
        <v>81</v>
      </c>
      <c r="H3695" s="6" t="s">
        <v>82</v>
      </c>
    </row>
    <row r="3696" spans="1:8" ht="17.149999999999999" customHeight="1" thickBot="1" x14ac:dyDescent="0.35">
      <c r="A3696" s="17">
        <v>378</v>
      </c>
      <c r="B3696" s="50"/>
      <c r="C3696" s="50"/>
      <c r="D3696" s="51"/>
      <c r="E3696" s="52"/>
      <c r="F3696" s="50"/>
      <c r="G3696" s="2" t="s">
        <v>83</v>
      </c>
      <c r="H3696" s="53"/>
    </row>
    <row r="3697" spans="1:8" ht="17.149999999999999" customHeight="1" thickBot="1" x14ac:dyDescent="0.35">
      <c r="A3697" s="1" t="s">
        <v>84</v>
      </c>
      <c r="B3697" s="38"/>
      <c r="C3697" s="38"/>
      <c r="D3697" s="38"/>
      <c r="E3697" s="43"/>
      <c r="F3697" s="34"/>
      <c r="G3697" s="21" t="s">
        <v>14</v>
      </c>
      <c r="H3697" s="54"/>
    </row>
    <row r="3698" spans="1:8" ht="17.149999999999999" customHeight="1" thickBot="1" x14ac:dyDescent="0.35">
      <c r="A3698" s="1"/>
      <c r="B3698" s="38"/>
      <c r="C3698" s="38"/>
      <c r="D3698" s="38"/>
      <c r="E3698" s="43"/>
      <c r="F3698" s="34"/>
      <c r="G3698" s="21" t="s">
        <v>15</v>
      </c>
      <c r="H3698" s="54"/>
    </row>
    <row r="3699" spans="1:8" ht="17.149999999999999" customHeight="1" thickBot="1" x14ac:dyDescent="0.35">
      <c r="A3699" s="1"/>
      <c r="B3699" s="38"/>
      <c r="C3699" s="38"/>
      <c r="D3699" s="38"/>
      <c r="E3699" s="43"/>
      <c r="F3699" s="34"/>
      <c r="G3699" s="21" t="s">
        <v>16</v>
      </c>
      <c r="H3699" s="54"/>
    </row>
    <row r="3700" spans="1:8" ht="17.149999999999999" customHeight="1" thickBot="1" x14ac:dyDescent="0.35">
      <c r="A3700" s="1"/>
      <c r="B3700" s="38"/>
      <c r="C3700" s="38"/>
      <c r="D3700" s="38"/>
      <c r="E3700" s="43"/>
      <c r="F3700" s="34"/>
      <c r="G3700" s="21" t="s">
        <v>85</v>
      </c>
      <c r="H3700" s="54"/>
    </row>
    <row r="3701" spans="1:8" ht="17.149999999999999" customHeight="1" thickBot="1" x14ac:dyDescent="0.35">
      <c r="A3701" s="5"/>
      <c r="B3701" s="38"/>
      <c r="C3701" s="38"/>
      <c r="D3701" s="38"/>
      <c r="E3701" s="43"/>
      <c r="F3701" s="34"/>
      <c r="G3701" t="s">
        <v>57</v>
      </c>
      <c r="H3701" s="54"/>
    </row>
    <row r="3702" spans="1:8" ht="17.149999999999999" customHeight="1" thickBot="1" x14ac:dyDescent="0.35">
      <c r="A3702" s="1"/>
      <c r="B3702" s="39"/>
      <c r="C3702" s="39"/>
      <c r="D3702" s="39"/>
      <c r="E3702" s="44"/>
      <c r="F3702" s="37"/>
      <c r="G3702" s="30" t="s">
        <v>86</v>
      </c>
      <c r="H3702" s="28">
        <f>SUM(H3696:H3701)</f>
        <v>0</v>
      </c>
    </row>
    <row r="3703" spans="1:8" ht="17.149999999999999" customHeight="1" x14ac:dyDescent="0.25">
      <c r="A3703" s="1"/>
      <c r="B3703" s="7" t="s">
        <v>87</v>
      </c>
      <c r="H3703" s="8"/>
    </row>
    <row r="3704" spans="1:8" ht="17.149999999999999" customHeight="1" x14ac:dyDescent="0.25">
      <c r="A3704" s="1"/>
      <c r="B3704" t="s">
        <v>88</v>
      </c>
      <c r="H3704" s="8"/>
    </row>
    <row r="3705" spans="1:8" ht="17.149999999999999" customHeight="1" x14ac:dyDescent="0.35">
      <c r="A3705" s="1"/>
      <c r="B3705" s="24" t="s">
        <v>89</v>
      </c>
      <c r="E3705" s="45" t="str">
        <f>+'Budget Information'!$B$2</f>
        <v>Type your Community's name here</v>
      </c>
      <c r="H3705" s="23"/>
    </row>
    <row r="3706" spans="1:8" ht="17.149999999999999" customHeight="1" x14ac:dyDescent="0.25">
      <c r="A3706" s="1"/>
      <c r="D3706" s="9" t="s">
        <v>90</v>
      </c>
      <c r="E3706" s="46"/>
      <c r="G3706" s="10"/>
      <c r="H3706" s="8"/>
    </row>
    <row r="3707" spans="1:8" ht="17.149999999999999" customHeight="1" x14ac:dyDescent="0.25">
      <c r="A3707" s="18"/>
      <c r="B3707" s="13"/>
      <c r="C3707" s="13"/>
      <c r="D3707" s="13"/>
      <c r="E3707" s="41"/>
      <c r="F3707" s="13"/>
      <c r="G3707" s="13"/>
      <c r="H3707" s="14"/>
    </row>
    <row r="3708" spans="1:8" ht="17.149999999999999" customHeight="1" thickBot="1" x14ac:dyDescent="0.35">
      <c r="A3708" s="5" t="s">
        <v>76</v>
      </c>
      <c r="B3708" s="2" t="s">
        <v>77</v>
      </c>
      <c r="C3708" s="2" t="s">
        <v>78</v>
      </c>
      <c r="D3708" s="21" t="s">
        <v>79</v>
      </c>
      <c r="E3708" s="42"/>
      <c r="F3708" s="2" t="s">
        <v>80</v>
      </c>
      <c r="G3708" s="5" t="s">
        <v>81</v>
      </c>
      <c r="H3708" s="6" t="s">
        <v>82</v>
      </c>
    </row>
    <row r="3709" spans="1:8" ht="17.149999999999999" customHeight="1" thickBot="1" x14ac:dyDescent="0.35">
      <c r="A3709" s="17">
        <v>379</v>
      </c>
      <c r="B3709" s="50"/>
      <c r="C3709" s="50"/>
      <c r="D3709" s="51"/>
      <c r="E3709" s="52"/>
      <c r="F3709" s="50"/>
      <c r="G3709" s="2" t="s">
        <v>83</v>
      </c>
      <c r="H3709" s="53"/>
    </row>
    <row r="3710" spans="1:8" ht="17.149999999999999" customHeight="1" thickBot="1" x14ac:dyDescent="0.35">
      <c r="A3710" s="1" t="s">
        <v>84</v>
      </c>
      <c r="B3710" s="38"/>
      <c r="C3710" s="38"/>
      <c r="D3710" s="38"/>
      <c r="E3710" s="43"/>
      <c r="F3710" s="34"/>
      <c r="G3710" s="21" t="s">
        <v>14</v>
      </c>
      <c r="H3710" s="54"/>
    </row>
    <row r="3711" spans="1:8" ht="17.149999999999999" customHeight="1" thickBot="1" x14ac:dyDescent="0.35">
      <c r="A3711" s="1"/>
      <c r="B3711" s="38"/>
      <c r="C3711" s="38"/>
      <c r="D3711" s="38"/>
      <c r="E3711" s="43"/>
      <c r="F3711" s="34"/>
      <c r="G3711" s="21" t="s">
        <v>15</v>
      </c>
      <c r="H3711" s="54"/>
    </row>
    <row r="3712" spans="1:8" ht="17.149999999999999" customHeight="1" thickBot="1" x14ac:dyDescent="0.35">
      <c r="A3712" s="1"/>
      <c r="B3712" s="38"/>
      <c r="C3712" s="38"/>
      <c r="D3712" s="38"/>
      <c r="E3712" s="43"/>
      <c r="F3712" s="34"/>
      <c r="G3712" s="21" t="s">
        <v>16</v>
      </c>
      <c r="H3712" s="54"/>
    </row>
    <row r="3713" spans="1:8" ht="17.149999999999999" customHeight="1" thickBot="1" x14ac:dyDescent="0.35">
      <c r="A3713" s="1"/>
      <c r="B3713" s="38"/>
      <c r="C3713" s="38"/>
      <c r="D3713" s="38"/>
      <c r="E3713" s="43"/>
      <c r="F3713" s="34"/>
      <c r="G3713" s="21" t="s">
        <v>85</v>
      </c>
      <c r="H3713" s="54"/>
    </row>
    <row r="3714" spans="1:8" ht="17.149999999999999" customHeight="1" thickBot="1" x14ac:dyDescent="0.35">
      <c r="A3714" s="5"/>
      <c r="B3714" s="38"/>
      <c r="C3714" s="38"/>
      <c r="D3714" s="38"/>
      <c r="E3714" s="43"/>
      <c r="F3714" s="34"/>
      <c r="G3714" t="s">
        <v>57</v>
      </c>
      <c r="H3714" s="54"/>
    </row>
    <row r="3715" spans="1:8" ht="17.149999999999999" customHeight="1" thickBot="1" x14ac:dyDescent="0.35">
      <c r="A3715" s="1"/>
      <c r="B3715" s="39"/>
      <c r="C3715" s="39"/>
      <c r="D3715" s="39"/>
      <c r="E3715" s="44"/>
      <c r="F3715" s="37"/>
      <c r="G3715" s="30" t="s">
        <v>86</v>
      </c>
      <c r="H3715" s="28">
        <f>SUM(H3709:H3714)</f>
        <v>0</v>
      </c>
    </row>
    <row r="3716" spans="1:8" ht="17.149999999999999" customHeight="1" x14ac:dyDescent="0.25">
      <c r="A3716" s="1"/>
      <c r="B3716" s="7" t="s">
        <v>87</v>
      </c>
      <c r="H3716" s="8"/>
    </row>
    <row r="3717" spans="1:8" ht="17.149999999999999" customHeight="1" x14ac:dyDescent="0.25">
      <c r="A3717" s="1"/>
      <c r="B3717" t="s">
        <v>88</v>
      </c>
      <c r="H3717" s="8"/>
    </row>
    <row r="3718" spans="1:8" ht="17.149999999999999" customHeight="1" x14ac:dyDescent="0.35">
      <c r="A3718" s="1"/>
      <c r="B3718" s="24" t="s">
        <v>89</v>
      </c>
      <c r="E3718" s="45" t="str">
        <f>+'Budget Information'!$B$2</f>
        <v>Type your Community's name here</v>
      </c>
      <c r="H3718" s="23"/>
    </row>
    <row r="3719" spans="1:8" ht="17.149999999999999" customHeight="1" x14ac:dyDescent="0.25">
      <c r="A3719" s="1"/>
      <c r="D3719" s="9" t="s">
        <v>90</v>
      </c>
      <c r="E3719" s="46"/>
      <c r="G3719" s="10"/>
      <c r="H3719" s="8"/>
    </row>
    <row r="3720" spans="1:8" ht="17.149999999999999" customHeight="1" x14ac:dyDescent="0.25">
      <c r="A3720" s="16"/>
      <c r="B3720" s="13"/>
      <c r="C3720" s="13"/>
      <c r="D3720" s="19"/>
      <c r="E3720" s="48"/>
      <c r="F3720" s="13"/>
      <c r="G3720" s="20"/>
      <c r="H3720" s="15"/>
    </row>
    <row r="3721" spans="1:8" ht="17.149999999999999" customHeight="1" x14ac:dyDescent="0.25">
      <c r="A3721" s="16"/>
      <c r="B3721" s="13"/>
      <c r="C3721" s="13"/>
      <c r="D3721" s="13"/>
      <c r="E3721" s="41"/>
      <c r="F3721" s="13"/>
      <c r="G3721" s="13"/>
      <c r="H3721" s="15"/>
    </row>
    <row r="3722" spans="1:8" ht="17.149999999999999" customHeight="1" thickBot="1" x14ac:dyDescent="0.35">
      <c r="A3722" s="5" t="s">
        <v>76</v>
      </c>
      <c r="B3722" s="2" t="s">
        <v>77</v>
      </c>
      <c r="C3722" s="2" t="s">
        <v>78</v>
      </c>
      <c r="D3722" s="21" t="s">
        <v>79</v>
      </c>
      <c r="E3722" s="42"/>
      <c r="F3722" s="2" t="s">
        <v>80</v>
      </c>
      <c r="G3722" s="5" t="s">
        <v>81</v>
      </c>
      <c r="H3722" s="6" t="s">
        <v>82</v>
      </c>
    </row>
    <row r="3723" spans="1:8" ht="17.149999999999999" customHeight="1" thickBot="1" x14ac:dyDescent="0.35">
      <c r="A3723" s="17">
        <v>380</v>
      </c>
      <c r="B3723" s="50"/>
      <c r="C3723" s="50"/>
      <c r="D3723" s="51"/>
      <c r="E3723" s="52"/>
      <c r="F3723" s="50"/>
      <c r="G3723" s="2" t="s">
        <v>83</v>
      </c>
      <c r="H3723" s="53"/>
    </row>
    <row r="3724" spans="1:8" ht="17.149999999999999" customHeight="1" thickBot="1" x14ac:dyDescent="0.35">
      <c r="A3724" s="1" t="s">
        <v>84</v>
      </c>
      <c r="B3724" s="38"/>
      <c r="C3724" s="38"/>
      <c r="D3724" s="38"/>
      <c r="E3724" s="43"/>
      <c r="F3724" s="34"/>
      <c r="G3724" s="21" t="s">
        <v>14</v>
      </c>
      <c r="H3724" s="54"/>
    </row>
    <row r="3725" spans="1:8" ht="17.149999999999999" customHeight="1" thickBot="1" x14ac:dyDescent="0.35">
      <c r="A3725" s="1"/>
      <c r="B3725" s="38"/>
      <c r="C3725" s="38"/>
      <c r="D3725" s="38"/>
      <c r="E3725" s="43"/>
      <c r="F3725" s="34"/>
      <c r="G3725" s="21" t="s">
        <v>15</v>
      </c>
      <c r="H3725" s="54"/>
    </row>
    <row r="3726" spans="1:8" ht="17.149999999999999" customHeight="1" thickBot="1" x14ac:dyDescent="0.35">
      <c r="A3726" s="1"/>
      <c r="B3726" s="38"/>
      <c r="C3726" s="38"/>
      <c r="D3726" s="38"/>
      <c r="E3726" s="43"/>
      <c r="F3726" s="34"/>
      <c r="G3726" s="21" t="s">
        <v>16</v>
      </c>
      <c r="H3726" s="54"/>
    </row>
    <row r="3727" spans="1:8" ht="17.149999999999999" customHeight="1" thickBot="1" x14ac:dyDescent="0.35">
      <c r="A3727" s="1"/>
      <c r="B3727" s="38"/>
      <c r="C3727" s="38"/>
      <c r="D3727" s="38"/>
      <c r="E3727" s="43"/>
      <c r="F3727" s="34"/>
      <c r="G3727" s="21" t="s">
        <v>85</v>
      </c>
      <c r="H3727" s="54"/>
    </row>
    <row r="3728" spans="1:8" ht="17.149999999999999" customHeight="1" thickBot="1" x14ac:dyDescent="0.35">
      <c r="A3728" s="5"/>
      <c r="B3728" s="38"/>
      <c r="C3728" s="38"/>
      <c r="D3728" s="38"/>
      <c r="E3728" s="43"/>
      <c r="F3728" s="34"/>
      <c r="G3728" t="s">
        <v>57</v>
      </c>
      <c r="H3728" s="54"/>
    </row>
    <row r="3729" spans="1:8" ht="17.149999999999999" customHeight="1" thickBot="1" x14ac:dyDescent="0.35">
      <c r="A3729" s="1"/>
      <c r="B3729" s="39"/>
      <c r="C3729" s="39"/>
      <c r="D3729" s="39"/>
      <c r="E3729" s="44"/>
      <c r="F3729" s="37"/>
      <c r="G3729" s="30" t="s">
        <v>86</v>
      </c>
      <c r="H3729" s="28">
        <f>SUM(H3723:H3728)</f>
        <v>0</v>
      </c>
    </row>
    <row r="3730" spans="1:8" ht="17.149999999999999" customHeight="1" x14ac:dyDescent="0.25">
      <c r="A3730" s="1"/>
      <c r="B3730" s="7" t="s">
        <v>87</v>
      </c>
      <c r="H3730" s="8"/>
    </row>
    <row r="3731" spans="1:8" ht="17.149999999999999" customHeight="1" x14ac:dyDescent="0.25">
      <c r="A3731" s="1"/>
      <c r="B3731" t="s">
        <v>88</v>
      </c>
      <c r="H3731" s="8"/>
    </row>
    <row r="3732" spans="1:8" ht="17.149999999999999" customHeight="1" x14ac:dyDescent="0.35">
      <c r="A3732" s="1"/>
      <c r="B3732" s="24" t="s">
        <v>89</v>
      </c>
      <c r="E3732" s="45" t="str">
        <f>+'Budget Information'!$B$2</f>
        <v>Type your Community's name here</v>
      </c>
      <c r="H3732" s="23"/>
    </row>
    <row r="3733" spans="1:8" ht="17.149999999999999" customHeight="1" x14ac:dyDescent="0.25">
      <c r="A3733" s="1"/>
      <c r="D3733" s="9" t="s">
        <v>90</v>
      </c>
      <c r="E3733" s="46"/>
      <c r="G3733" s="10"/>
      <c r="H3733" s="8"/>
    </row>
    <row r="3734" spans="1:8" ht="17.149999999999999" customHeight="1" x14ac:dyDescent="0.25">
      <c r="A3734" s="16"/>
      <c r="B3734" s="11" t="s">
        <v>91</v>
      </c>
      <c r="C3734" s="11" t="s">
        <v>91</v>
      </c>
      <c r="D3734" s="11" t="s">
        <v>92</v>
      </c>
      <c r="E3734" s="47"/>
      <c r="F3734" s="11" t="s">
        <v>91</v>
      </c>
      <c r="G3734" s="11" t="s">
        <v>93</v>
      </c>
      <c r="H3734" s="12"/>
    </row>
    <row r="3735" spans="1:8" ht="17.149999999999999" customHeight="1" thickBot="1" x14ac:dyDescent="0.35">
      <c r="A3735" s="5" t="s">
        <v>76</v>
      </c>
      <c r="B3735" s="2" t="s">
        <v>77</v>
      </c>
      <c r="C3735" s="2" t="s">
        <v>78</v>
      </c>
      <c r="D3735" s="21" t="s">
        <v>79</v>
      </c>
      <c r="E3735" s="42"/>
      <c r="F3735" s="2" t="s">
        <v>80</v>
      </c>
      <c r="G3735" s="5" t="s">
        <v>81</v>
      </c>
      <c r="H3735" s="6" t="s">
        <v>82</v>
      </c>
    </row>
    <row r="3736" spans="1:8" ht="17.149999999999999" customHeight="1" thickBot="1" x14ac:dyDescent="0.35">
      <c r="A3736" s="17">
        <v>381</v>
      </c>
      <c r="B3736" s="50"/>
      <c r="C3736" s="50"/>
      <c r="D3736" s="51"/>
      <c r="E3736" s="52"/>
      <c r="F3736" s="50"/>
      <c r="G3736" s="2" t="s">
        <v>83</v>
      </c>
      <c r="H3736" s="53"/>
    </row>
    <row r="3737" spans="1:8" ht="17.149999999999999" customHeight="1" thickBot="1" x14ac:dyDescent="0.35">
      <c r="A3737" s="1" t="s">
        <v>84</v>
      </c>
      <c r="B3737" s="38"/>
      <c r="C3737" s="38"/>
      <c r="D3737" s="38"/>
      <c r="E3737" s="43"/>
      <c r="F3737" s="34"/>
      <c r="G3737" s="21" t="s">
        <v>14</v>
      </c>
      <c r="H3737" s="54"/>
    </row>
    <row r="3738" spans="1:8" ht="17.149999999999999" customHeight="1" thickBot="1" x14ac:dyDescent="0.35">
      <c r="A3738" s="1"/>
      <c r="B3738" s="38"/>
      <c r="C3738" s="38"/>
      <c r="D3738" s="38"/>
      <c r="E3738" s="43"/>
      <c r="F3738" s="34"/>
      <c r="G3738" s="21" t="s">
        <v>15</v>
      </c>
      <c r="H3738" s="54"/>
    </row>
    <row r="3739" spans="1:8" ht="17.149999999999999" customHeight="1" thickBot="1" x14ac:dyDescent="0.35">
      <c r="A3739" s="1"/>
      <c r="B3739" s="38"/>
      <c r="C3739" s="38"/>
      <c r="D3739" s="38"/>
      <c r="E3739" s="43"/>
      <c r="F3739" s="34"/>
      <c r="G3739" s="21" t="s">
        <v>16</v>
      </c>
      <c r="H3739" s="54"/>
    </row>
    <row r="3740" spans="1:8" ht="17.149999999999999" customHeight="1" thickBot="1" x14ac:dyDescent="0.35">
      <c r="A3740" s="1"/>
      <c r="B3740" s="38"/>
      <c r="C3740" s="38"/>
      <c r="D3740" s="38"/>
      <c r="E3740" s="43"/>
      <c r="F3740" s="34"/>
      <c r="G3740" s="21" t="s">
        <v>85</v>
      </c>
      <c r="H3740" s="54"/>
    </row>
    <row r="3741" spans="1:8" ht="17.149999999999999" customHeight="1" thickBot="1" x14ac:dyDescent="0.35">
      <c r="A3741" s="5"/>
      <c r="B3741" s="38"/>
      <c r="C3741" s="38"/>
      <c r="D3741" s="38"/>
      <c r="E3741" s="43"/>
      <c r="F3741" s="34"/>
      <c r="G3741" t="s">
        <v>57</v>
      </c>
      <c r="H3741" s="54"/>
    </row>
    <row r="3742" spans="1:8" ht="17.149999999999999" customHeight="1" thickBot="1" x14ac:dyDescent="0.35">
      <c r="A3742" s="1"/>
      <c r="B3742" s="39"/>
      <c r="C3742" s="39"/>
      <c r="D3742" s="39"/>
      <c r="E3742" s="44"/>
      <c r="F3742" s="37"/>
      <c r="G3742" s="30" t="s">
        <v>86</v>
      </c>
      <c r="H3742" s="28">
        <f>SUM(H3736:H3741)</f>
        <v>0</v>
      </c>
    </row>
    <row r="3743" spans="1:8" ht="17.149999999999999" customHeight="1" x14ac:dyDescent="0.25">
      <c r="A3743" s="1"/>
      <c r="B3743" s="7" t="s">
        <v>87</v>
      </c>
      <c r="H3743" s="8"/>
    </row>
    <row r="3744" spans="1:8" ht="17.149999999999999" customHeight="1" x14ac:dyDescent="0.25">
      <c r="A3744" s="1"/>
      <c r="B3744" t="s">
        <v>88</v>
      </c>
      <c r="H3744" s="8"/>
    </row>
    <row r="3745" spans="1:8" ht="17.149999999999999" customHeight="1" x14ac:dyDescent="0.35">
      <c r="A3745" s="1"/>
      <c r="B3745" s="24" t="s">
        <v>89</v>
      </c>
      <c r="E3745" s="45" t="str">
        <f>+'Budget Information'!$B$2</f>
        <v>Type your Community's name here</v>
      </c>
      <c r="H3745" s="23"/>
    </row>
    <row r="3746" spans="1:8" ht="17.149999999999999" customHeight="1" x14ac:dyDescent="0.25">
      <c r="A3746" s="1"/>
      <c r="D3746" s="9" t="s">
        <v>90</v>
      </c>
      <c r="E3746" s="46"/>
      <c r="G3746" s="10"/>
      <c r="H3746" s="8"/>
    </row>
    <row r="3747" spans="1:8" ht="17.149999999999999" customHeight="1" x14ac:dyDescent="0.25">
      <c r="A3747" s="18" t="s">
        <v>94</v>
      </c>
      <c r="B3747" s="13"/>
      <c r="C3747" s="13"/>
      <c r="D3747" s="13"/>
      <c r="E3747" s="41"/>
      <c r="F3747" s="13"/>
      <c r="G3747" s="13"/>
      <c r="H3747" s="14"/>
    </row>
    <row r="3748" spans="1:8" ht="17.149999999999999" customHeight="1" thickBot="1" x14ac:dyDescent="0.35">
      <c r="A3748" s="5" t="s">
        <v>76</v>
      </c>
      <c r="B3748" s="2" t="s">
        <v>77</v>
      </c>
      <c r="C3748" s="2" t="s">
        <v>78</v>
      </c>
      <c r="D3748" s="21" t="s">
        <v>79</v>
      </c>
      <c r="E3748" s="42"/>
      <c r="F3748" s="2" t="s">
        <v>80</v>
      </c>
      <c r="G3748" s="5" t="s">
        <v>81</v>
      </c>
      <c r="H3748" s="6" t="s">
        <v>82</v>
      </c>
    </row>
    <row r="3749" spans="1:8" ht="17.149999999999999" customHeight="1" thickBot="1" x14ac:dyDescent="0.35">
      <c r="A3749" s="17">
        <v>382</v>
      </c>
      <c r="B3749" s="50"/>
      <c r="C3749" s="50"/>
      <c r="D3749" s="51"/>
      <c r="E3749" s="52"/>
      <c r="F3749" s="50"/>
      <c r="G3749" s="2" t="s">
        <v>83</v>
      </c>
      <c r="H3749" s="53"/>
    </row>
    <row r="3750" spans="1:8" ht="17.149999999999999" customHeight="1" thickBot="1" x14ac:dyDescent="0.35">
      <c r="A3750" s="1" t="s">
        <v>84</v>
      </c>
      <c r="B3750" s="38"/>
      <c r="C3750" s="38"/>
      <c r="D3750" s="38"/>
      <c r="E3750" s="43"/>
      <c r="F3750" s="34"/>
      <c r="G3750" s="21" t="s">
        <v>14</v>
      </c>
      <c r="H3750" s="54"/>
    </row>
    <row r="3751" spans="1:8" ht="17.149999999999999" customHeight="1" thickBot="1" x14ac:dyDescent="0.35">
      <c r="A3751" s="1"/>
      <c r="B3751" s="38"/>
      <c r="C3751" s="38"/>
      <c r="D3751" s="38"/>
      <c r="E3751" s="43"/>
      <c r="F3751" s="34"/>
      <c r="G3751" s="21" t="s">
        <v>15</v>
      </c>
      <c r="H3751" s="54"/>
    </row>
    <row r="3752" spans="1:8" ht="17.149999999999999" customHeight="1" thickBot="1" x14ac:dyDescent="0.35">
      <c r="A3752" s="1"/>
      <c r="B3752" s="38"/>
      <c r="C3752" s="38"/>
      <c r="D3752" s="38"/>
      <c r="E3752" s="43"/>
      <c r="F3752" s="34"/>
      <c r="G3752" s="21" t="s">
        <v>16</v>
      </c>
      <c r="H3752" s="54"/>
    </row>
    <row r="3753" spans="1:8" ht="17.149999999999999" customHeight="1" thickBot="1" x14ac:dyDescent="0.35">
      <c r="A3753" s="1"/>
      <c r="B3753" s="38"/>
      <c r="C3753" s="38"/>
      <c r="D3753" s="38"/>
      <c r="E3753" s="43"/>
      <c r="F3753" s="34"/>
      <c r="G3753" s="21" t="s">
        <v>85</v>
      </c>
      <c r="H3753" s="54"/>
    </row>
    <row r="3754" spans="1:8" ht="17.149999999999999" customHeight="1" thickBot="1" x14ac:dyDescent="0.35">
      <c r="A3754" s="5"/>
      <c r="B3754" s="38"/>
      <c r="C3754" s="38"/>
      <c r="D3754" s="38"/>
      <c r="E3754" s="43"/>
      <c r="F3754" s="34"/>
      <c r="G3754" t="s">
        <v>57</v>
      </c>
      <c r="H3754" s="54"/>
    </row>
    <row r="3755" spans="1:8" ht="17.149999999999999" customHeight="1" thickBot="1" x14ac:dyDescent="0.35">
      <c r="A3755" s="1"/>
      <c r="B3755" s="39"/>
      <c r="C3755" s="39"/>
      <c r="D3755" s="39"/>
      <c r="E3755" s="44"/>
      <c r="F3755" s="37"/>
      <c r="G3755" s="30" t="s">
        <v>86</v>
      </c>
      <c r="H3755" s="28">
        <f>SUM(H3749:H3754)</f>
        <v>0</v>
      </c>
    </row>
    <row r="3756" spans="1:8" ht="17.149999999999999" customHeight="1" x14ac:dyDescent="0.25">
      <c r="A3756" s="1"/>
      <c r="B3756" s="7" t="s">
        <v>87</v>
      </c>
      <c r="H3756" s="8"/>
    </row>
    <row r="3757" spans="1:8" ht="17.149999999999999" customHeight="1" x14ac:dyDescent="0.25">
      <c r="A3757" s="1"/>
      <c r="B3757" t="s">
        <v>88</v>
      </c>
      <c r="H3757" s="8"/>
    </row>
    <row r="3758" spans="1:8" ht="17.149999999999999" customHeight="1" x14ac:dyDescent="0.35">
      <c r="A3758" s="1"/>
      <c r="B3758" s="24" t="s">
        <v>89</v>
      </c>
      <c r="E3758" s="45" t="str">
        <f>+'Budget Information'!$B$2</f>
        <v>Type your Community's name here</v>
      </c>
      <c r="H3758" s="23"/>
    </row>
    <row r="3759" spans="1:8" ht="17.149999999999999" customHeight="1" x14ac:dyDescent="0.25">
      <c r="A3759" s="1"/>
      <c r="D3759" s="9" t="s">
        <v>90</v>
      </c>
      <c r="E3759" s="46"/>
      <c r="G3759" s="10"/>
      <c r="H3759" s="8"/>
    </row>
    <row r="3760" spans="1:8" ht="17.149999999999999" customHeight="1" x14ac:dyDescent="0.25">
      <c r="A3760" s="16"/>
      <c r="B3760" s="13"/>
      <c r="C3760" s="13"/>
      <c r="D3760" s="19"/>
      <c r="E3760" s="48"/>
      <c r="F3760" s="13"/>
      <c r="G3760" s="20"/>
      <c r="H3760" s="15"/>
    </row>
    <row r="3761" spans="1:8" ht="17.149999999999999" customHeight="1" x14ac:dyDescent="0.25">
      <c r="A3761" s="18"/>
      <c r="B3761" s="13"/>
      <c r="C3761" s="13"/>
      <c r="D3761" s="13"/>
      <c r="E3761" s="41"/>
      <c r="F3761" s="13"/>
      <c r="G3761" s="13"/>
      <c r="H3761" s="15"/>
    </row>
    <row r="3762" spans="1:8" ht="17.149999999999999" customHeight="1" thickBot="1" x14ac:dyDescent="0.35">
      <c r="A3762" s="5" t="s">
        <v>76</v>
      </c>
      <c r="B3762" s="2" t="s">
        <v>77</v>
      </c>
      <c r="C3762" s="2" t="s">
        <v>78</v>
      </c>
      <c r="D3762" s="21" t="s">
        <v>79</v>
      </c>
      <c r="E3762" s="42"/>
      <c r="F3762" s="2" t="s">
        <v>80</v>
      </c>
      <c r="G3762" s="5" t="s">
        <v>81</v>
      </c>
      <c r="H3762" s="6" t="s">
        <v>82</v>
      </c>
    </row>
    <row r="3763" spans="1:8" ht="17.149999999999999" customHeight="1" thickBot="1" x14ac:dyDescent="0.35">
      <c r="A3763" s="17">
        <v>383</v>
      </c>
      <c r="B3763" s="50"/>
      <c r="C3763" s="50"/>
      <c r="D3763" s="51"/>
      <c r="E3763" s="52"/>
      <c r="F3763" s="50"/>
      <c r="G3763" s="2" t="s">
        <v>83</v>
      </c>
      <c r="H3763" s="53"/>
    </row>
    <row r="3764" spans="1:8" ht="17.149999999999999" customHeight="1" thickBot="1" x14ac:dyDescent="0.35">
      <c r="A3764" s="1" t="s">
        <v>84</v>
      </c>
      <c r="B3764" s="38"/>
      <c r="C3764" s="38"/>
      <c r="D3764" s="38"/>
      <c r="E3764" s="43"/>
      <c r="F3764" s="34"/>
      <c r="G3764" s="21" t="s">
        <v>14</v>
      </c>
      <c r="H3764" s="54"/>
    </row>
    <row r="3765" spans="1:8" ht="17.149999999999999" customHeight="1" thickBot="1" x14ac:dyDescent="0.35">
      <c r="A3765" s="1"/>
      <c r="B3765" s="38"/>
      <c r="C3765" s="38"/>
      <c r="D3765" s="38"/>
      <c r="E3765" s="43"/>
      <c r="F3765" s="34"/>
      <c r="G3765" s="21" t="s">
        <v>15</v>
      </c>
      <c r="H3765" s="54"/>
    </row>
    <row r="3766" spans="1:8" ht="17.149999999999999" customHeight="1" thickBot="1" x14ac:dyDescent="0.35">
      <c r="A3766" s="1"/>
      <c r="B3766" s="38"/>
      <c r="C3766" s="38"/>
      <c r="D3766" s="38"/>
      <c r="E3766" s="43"/>
      <c r="F3766" s="34"/>
      <c r="G3766" s="21" t="s">
        <v>16</v>
      </c>
      <c r="H3766" s="54"/>
    </row>
    <row r="3767" spans="1:8" ht="17.149999999999999" customHeight="1" thickBot="1" x14ac:dyDescent="0.35">
      <c r="A3767" s="1"/>
      <c r="B3767" s="38"/>
      <c r="C3767" s="38"/>
      <c r="D3767" s="38"/>
      <c r="E3767" s="43"/>
      <c r="F3767" s="34"/>
      <c r="G3767" s="21" t="s">
        <v>85</v>
      </c>
      <c r="H3767" s="54"/>
    </row>
    <row r="3768" spans="1:8" ht="17.149999999999999" customHeight="1" thickBot="1" x14ac:dyDescent="0.35">
      <c r="A3768" s="5"/>
      <c r="B3768" s="38"/>
      <c r="C3768" s="38"/>
      <c r="D3768" s="38"/>
      <c r="E3768" s="43"/>
      <c r="F3768" s="34"/>
      <c r="G3768" t="s">
        <v>57</v>
      </c>
      <c r="H3768" s="54"/>
    </row>
    <row r="3769" spans="1:8" ht="17.149999999999999" customHeight="1" thickBot="1" x14ac:dyDescent="0.35">
      <c r="A3769" s="1"/>
      <c r="B3769" s="39"/>
      <c r="C3769" s="39"/>
      <c r="D3769" s="39"/>
      <c r="E3769" s="44"/>
      <c r="F3769" s="37"/>
      <c r="G3769" s="30" t="s">
        <v>86</v>
      </c>
      <c r="H3769" s="28">
        <f>SUM(H3763:H3768)</f>
        <v>0</v>
      </c>
    </row>
    <row r="3770" spans="1:8" ht="17.149999999999999" customHeight="1" x14ac:dyDescent="0.25">
      <c r="A3770" s="1"/>
      <c r="B3770" s="7" t="s">
        <v>87</v>
      </c>
      <c r="H3770" s="8"/>
    </row>
    <row r="3771" spans="1:8" ht="17.149999999999999" customHeight="1" x14ac:dyDescent="0.25">
      <c r="A3771" s="1"/>
      <c r="B3771" t="s">
        <v>88</v>
      </c>
      <c r="H3771" s="8"/>
    </row>
    <row r="3772" spans="1:8" ht="17.149999999999999" customHeight="1" x14ac:dyDescent="0.35">
      <c r="A3772" s="1"/>
      <c r="B3772" s="24" t="s">
        <v>89</v>
      </c>
      <c r="E3772" s="45" t="str">
        <f>+'Budget Information'!$B$2</f>
        <v>Type your Community's name here</v>
      </c>
      <c r="H3772" s="23"/>
    </row>
    <row r="3773" spans="1:8" ht="17.149999999999999" customHeight="1" x14ac:dyDescent="0.25">
      <c r="A3773" s="1"/>
      <c r="D3773" s="9" t="s">
        <v>90</v>
      </c>
      <c r="E3773" s="46"/>
      <c r="G3773" s="10"/>
      <c r="H3773" s="8"/>
    </row>
    <row r="3774" spans="1:8" ht="17.149999999999999" customHeight="1" x14ac:dyDescent="0.25">
      <c r="A3774" s="16"/>
      <c r="B3774" s="11" t="s">
        <v>91</v>
      </c>
      <c r="C3774" s="11" t="s">
        <v>91</v>
      </c>
      <c r="D3774" s="11" t="s">
        <v>92</v>
      </c>
      <c r="E3774" s="47"/>
      <c r="F3774" s="11" t="s">
        <v>91</v>
      </c>
      <c r="G3774" s="11" t="s">
        <v>93</v>
      </c>
      <c r="H3774" s="12"/>
    </row>
    <row r="3775" spans="1:8" ht="17.149999999999999" customHeight="1" thickBot="1" x14ac:dyDescent="0.35">
      <c r="A3775" s="5" t="s">
        <v>76</v>
      </c>
      <c r="B3775" s="2" t="s">
        <v>77</v>
      </c>
      <c r="C3775" s="2" t="s">
        <v>78</v>
      </c>
      <c r="D3775" s="21" t="s">
        <v>79</v>
      </c>
      <c r="E3775" s="42"/>
      <c r="F3775" s="2" t="s">
        <v>80</v>
      </c>
      <c r="G3775" s="5" t="s">
        <v>81</v>
      </c>
      <c r="H3775" s="6" t="s">
        <v>82</v>
      </c>
    </row>
    <row r="3776" spans="1:8" ht="17.149999999999999" customHeight="1" thickBot="1" x14ac:dyDescent="0.35">
      <c r="A3776" s="17">
        <v>384</v>
      </c>
      <c r="B3776" s="50"/>
      <c r="C3776" s="50"/>
      <c r="D3776" s="51"/>
      <c r="E3776" s="52"/>
      <c r="F3776" s="50"/>
      <c r="G3776" s="2" t="s">
        <v>83</v>
      </c>
      <c r="H3776" s="53"/>
    </row>
    <row r="3777" spans="1:8" ht="17.149999999999999" customHeight="1" thickBot="1" x14ac:dyDescent="0.35">
      <c r="A3777" s="1" t="s">
        <v>84</v>
      </c>
      <c r="B3777" s="38"/>
      <c r="C3777" s="38"/>
      <c r="D3777" s="38"/>
      <c r="E3777" s="43"/>
      <c r="F3777" s="34"/>
      <c r="G3777" s="21" t="s">
        <v>14</v>
      </c>
      <c r="H3777" s="54"/>
    </row>
    <row r="3778" spans="1:8" ht="17.149999999999999" customHeight="1" thickBot="1" x14ac:dyDescent="0.35">
      <c r="A3778" s="1"/>
      <c r="B3778" s="38"/>
      <c r="C3778" s="38"/>
      <c r="D3778" s="38"/>
      <c r="E3778" s="43"/>
      <c r="F3778" s="34"/>
      <c r="G3778" s="21" t="s">
        <v>15</v>
      </c>
      <c r="H3778" s="54"/>
    </row>
    <row r="3779" spans="1:8" ht="17.149999999999999" customHeight="1" thickBot="1" x14ac:dyDescent="0.35">
      <c r="A3779" s="1"/>
      <c r="B3779" s="38"/>
      <c r="C3779" s="38"/>
      <c r="D3779" s="38"/>
      <c r="E3779" s="43"/>
      <c r="F3779" s="34"/>
      <c r="G3779" s="21" t="s">
        <v>16</v>
      </c>
      <c r="H3779" s="54"/>
    </row>
    <row r="3780" spans="1:8" ht="17.149999999999999" customHeight="1" thickBot="1" x14ac:dyDescent="0.35">
      <c r="A3780" s="1"/>
      <c r="B3780" s="38"/>
      <c r="C3780" s="38"/>
      <c r="D3780" s="38"/>
      <c r="E3780" s="43"/>
      <c r="F3780" s="34"/>
      <c r="G3780" s="21" t="s">
        <v>85</v>
      </c>
      <c r="H3780" s="54"/>
    </row>
    <row r="3781" spans="1:8" ht="17.149999999999999" customHeight="1" thickBot="1" x14ac:dyDescent="0.35">
      <c r="A3781" s="5"/>
      <c r="B3781" s="38"/>
      <c r="C3781" s="38"/>
      <c r="D3781" s="38"/>
      <c r="E3781" s="43"/>
      <c r="F3781" s="34"/>
      <c r="G3781" t="s">
        <v>57</v>
      </c>
      <c r="H3781" s="54"/>
    </row>
    <row r="3782" spans="1:8" ht="17.149999999999999" customHeight="1" thickBot="1" x14ac:dyDescent="0.35">
      <c r="A3782" s="1"/>
      <c r="B3782" s="39"/>
      <c r="C3782" s="39"/>
      <c r="D3782" s="39"/>
      <c r="E3782" s="44"/>
      <c r="F3782" s="37"/>
      <c r="G3782" s="30" t="s">
        <v>86</v>
      </c>
      <c r="H3782" s="28">
        <f>SUM(H3776:H3781)</f>
        <v>0</v>
      </c>
    </row>
    <row r="3783" spans="1:8" ht="17.149999999999999" customHeight="1" x14ac:dyDescent="0.25">
      <c r="A3783" s="1"/>
      <c r="B3783" s="7" t="s">
        <v>87</v>
      </c>
      <c r="H3783" s="8"/>
    </row>
    <row r="3784" spans="1:8" ht="17.149999999999999" customHeight="1" x14ac:dyDescent="0.25">
      <c r="A3784" s="1"/>
      <c r="B3784" t="s">
        <v>88</v>
      </c>
      <c r="H3784" s="8"/>
    </row>
    <row r="3785" spans="1:8" ht="17.149999999999999" customHeight="1" x14ac:dyDescent="0.35">
      <c r="A3785" s="1"/>
      <c r="B3785" s="24" t="s">
        <v>89</v>
      </c>
      <c r="E3785" s="45" t="str">
        <f>+'Budget Information'!$B$2</f>
        <v>Type your Community's name here</v>
      </c>
      <c r="H3785" s="23"/>
    </row>
    <row r="3786" spans="1:8" ht="17.149999999999999" customHeight="1" x14ac:dyDescent="0.25">
      <c r="A3786" s="1"/>
      <c r="D3786" s="9" t="s">
        <v>90</v>
      </c>
      <c r="E3786" s="46"/>
      <c r="G3786" s="10"/>
      <c r="H3786" s="8"/>
    </row>
    <row r="3787" spans="1:8" ht="17.149999999999999" customHeight="1" x14ac:dyDescent="0.25">
      <c r="A3787" s="16"/>
      <c r="B3787" s="13"/>
      <c r="C3787" s="13"/>
      <c r="D3787" s="13"/>
      <c r="E3787" s="41"/>
      <c r="F3787" s="13"/>
      <c r="G3787" s="13"/>
      <c r="H3787" s="14"/>
    </row>
    <row r="3788" spans="1:8" ht="17.149999999999999" customHeight="1" thickBot="1" x14ac:dyDescent="0.35">
      <c r="A3788" s="5" t="s">
        <v>76</v>
      </c>
      <c r="B3788" s="2" t="s">
        <v>77</v>
      </c>
      <c r="C3788" s="2" t="s">
        <v>78</v>
      </c>
      <c r="D3788" s="21" t="s">
        <v>79</v>
      </c>
      <c r="E3788" s="42"/>
      <c r="F3788" s="2" t="s">
        <v>80</v>
      </c>
      <c r="G3788" s="5" t="s">
        <v>81</v>
      </c>
      <c r="H3788" s="6" t="s">
        <v>82</v>
      </c>
    </row>
    <row r="3789" spans="1:8" ht="17.149999999999999" customHeight="1" thickBot="1" x14ac:dyDescent="0.35">
      <c r="A3789" s="17">
        <v>385</v>
      </c>
      <c r="B3789" s="50"/>
      <c r="C3789" s="50"/>
      <c r="D3789" s="51"/>
      <c r="E3789" s="52"/>
      <c r="F3789" s="50"/>
      <c r="G3789" s="2" t="s">
        <v>83</v>
      </c>
      <c r="H3789" s="53"/>
    </row>
    <row r="3790" spans="1:8" ht="17.149999999999999" customHeight="1" thickBot="1" x14ac:dyDescent="0.35">
      <c r="A3790" s="1" t="s">
        <v>84</v>
      </c>
      <c r="B3790" s="38"/>
      <c r="C3790" s="38"/>
      <c r="D3790" s="38"/>
      <c r="E3790" s="43"/>
      <c r="F3790" s="34"/>
      <c r="G3790" s="21" t="s">
        <v>14</v>
      </c>
      <c r="H3790" s="54"/>
    </row>
    <row r="3791" spans="1:8" ht="17.149999999999999" customHeight="1" thickBot="1" x14ac:dyDescent="0.35">
      <c r="A3791" s="1"/>
      <c r="B3791" s="38"/>
      <c r="C3791" s="38"/>
      <c r="D3791" s="38"/>
      <c r="E3791" s="43"/>
      <c r="F3791" s="34"/>
      <c r="G3791" s="21" t="s">
        <v>15</v>
      </c>
      <c r="H3791" s="54"/>
    </row>
    <row r="3792" spans="1:8" ht="17.149999999999999" customHeight="1" thickBot="1" x14ac:dyDescent="0.35">
      <c r="A3792" s="1"/>
      <c r="B3792" s="38"/>
      <c r="C3792" s="38"/>
      <c r="D3792" s="38"/>
      <c r="E3792" s="43"/>
      <c r="F3792" s="34"/>
      <c r="G3792" s="21" t="s">
        <v>16</v>
      </c>
      <c r="H3792" s="54"/>
    </row>
    <row r="3793" spans="1:8" ht="17.149999999999999" customHeight="1" thickBot="1" x14ac:dyDescent="0.35">
      <c r="A3793" s="1"/>
      <c r="B3793" s="38"/>
      <c r="C3793" s="38"/>
      <c r="D3793" s="38"/>
      <c r="E3793" s="43"/>
      <c r="F3793" s="34"/>
      <c r="G3793" s="21" t="s">
        <v>85</v>
      </c>
      <c r="H3793" s="54"/>
    </row>
    <row r="3794" spans="1:8" ht="17.149999999999999" customHeight="1" thickBot="1" x14ac:dyDescent="0.35">
      <c r="A3794" s="5"/>
      <c r="B3794" s="38"/>
      <c r="C3794" s="38"/>
      <c r="D3794" s="38"/>
      <c r="E3794" s="43"/>
      <c r="F3794" s="34"/>
      <c r="G3794" t="s">
        <v>57</v>
      </c>
      <c r="H3794" s="54"/>
    </row>
    <row r="3795" spans="1:8" ht="17.149999999999999" customHeight="1" thickBot="1" x14ac:dyDescent="0.35">
      <c r="A3795" s="1"/>
      <c r="B3795" s="39"/>
      <c r="C3795" s="39"/>
      <c r="D3795" s="39"/>
      <c r="E3795" s="44"/>
      <c r="F3795" s="37"/>
      <c r="G3795" s="30" t="s">
        <v>86</v>
      </c>
      <c r="H3795" s="28">
        <f>SUM(H3789:H3794)</f>
        <v>0</v>
      </c>
    </row>
    <row r="3796" spans="1:8" ht="17.149999999999999" customHeight="1" x14ac:dyDescent="0.25">
      <c r="A3796" s="1"/>
      <c r="B3796" s="7" t="s">
        <v>87</v>
      </c>
      <c r="H3796" s="8"/>
    </row>
    <row r="3797" spans="1:8" ht="17.149999999999999" customHeight="1" x14ac:dyDescent="0.25">
      <c r="A3797" s="1"/>
      <c r="B3797" t="s">
        <v>88</v>
      </c>
      <c r="H3797" s="8"/>
    </row>
    <row r="3798" spans="1:8" ht="17.149999999999999" customHeight="1" x14ac:dyDescent="0.35">
      <c r="A3798" s="1"/>
      <c r="B3798" s="24" t="s">
        <v>89</v>
      </c>
      <c r="E3798" s="45" t="str">
        <f>+'Budget Information'!$B$2</f>
        <v>Type your Community's name here</v>
      </c>
      <c r="H3798" s="23"/>
    </row>
    <row r="3799" spans="1:8" ht="17.149999999999999" customHeight="1" x14ac:dyDescent="0.25">
      <c r="A3799" s="1"/>
      <c r="D3799" s="9" t="s">
        <v>90</v>
      </c>
      <c r="E3799" s="46"/>
      <c r="G3799" s="10"/>
      <c r="H3799" s="8"/>
    </row>
    <row r="3800" spans="1:8" ht="17.149999999999999" customHeight="1" x14ac:dyDescent="0.25">
      <c r="A3800" s="16"/>
      <c r="B3800" s="13"/>
      <c r="C3800" s="13"/>
      <c r="D3800" s="19"/>
      <c r="E3800" s="48"/>
      <c r="F3800" s="13"/>
      <c r="G3800" s="20"/>
      <c r="H3800" s="15"/>
    </row>
    <row r="3801" spans="1:8" ht="17.149999999999999" customHeight="1" x14ac:dyDescent="0.25">
      <c r="A3801" s="18" t="s">
        <v>94</v>
      </c>
      <c r="B3801" s="13"/>
      <c r="C3801" s="13"/>
      <c r="D3801" s="13"/>
      <c r="E3801" s="41"/>
      <c r="F3801" s="13"/>
      <c r="G3801" s="13"/>
      <c r="H3801" s="15"/>
    </row>
    <row r="3802" spans="1:8" ht="17.149999999999999" customHeight="1" thickBot="1" x14ac:dyDescent="0.35">
      <c r="A3802" s="5" t="s">
        <v>76</v>
      </c>
      <c r="B3802" s="2" t="s">
        <v>77</v>
      </c>
      <c r="C3802" s="2" t="s">
        <v>78</v>
      </c>
      <c r="D3802" s="21" t="s">
        <v>79</v>
      </c>
      <c r="E3802" s="42"/>
      <c r="F3802" s="2" t="s">
        <v>80</v>
      </c>
      <c r="G3802" s="5" t="s">
        <v>81</v>
      </c>
      <c r="H3802" s="6" t="s">
        <v>82</v>
      </c>
    </row>
    <row r="3803" spans="1:8" ht="17.149999999999999" customHeight="1" thickBot="1" x14ac:dyDescent="0.35">
      <c r="A3803" s="17">
        <v>386</v>
      </c>
      <c r="B3803" s="50"/>
      <c r="C3803" s="50"/>
      <c r="D3803" s="51"/>
      <c r="E3803" s="52"/>
      <c r="F3803" s="50"/>
      <c r="G3803" s="2" t="s">
        <v>83</v>
      </c>
      <c r="H3803" s="53"/>
    </row>
    <row r="3804" spans="1:8" ht="17.149999999999999" customHeight="1" thickBot="1" x14ac:dyDescent="0.35">
      <c r="A3804" s="1" t="s">
        <v>84</v>
      </c>
      <c r="B3804" s="38"/>
      <c r="C3804" s="38"/>
      <c r="D3804" s="38"/>
      <c r="E3804" s="43"/>
      <c r="F3804" s="34"/>
      <c r="G3804" s="21" t="s">
        <v>14</v>
      </c>
      <c r="H3804" s="54"/>
    </row>
    <row r="3805" spans="1:8" ht="17.149999999999999" customHeight="1" thickBot="1" x14ac:dyDescent="0.35">
      <c r="A3805" s="1"/>
      <c r="B3805" s="38"/>
      <c r="C3805" s="38"/>
      <c r="D3805" s="38"/>
      <c r="E3805" s="43"/>
      <c r="F3805" s="34"/>
      <c r="G3805" s="21" t="s">
        <v>15</v>
      </c>
      <c r="H3805" s="54"/>
    </row>
    <row r="3806" spans="1:8" ht="17.149999999999999" customHeight="1" thickBot="1" x14ac:dyDescent="0.35">
      <c r="A3806" s="1"/>
      <c r="B3806" s="38"/>
      <c r="C3806" s="38"/>
      <c r="D3806" s="38"/>
      <c r="E3806" s="43"/>
      <c r="F3806" s="34"/>
      <c r="G3806" s="21" t="s">
        <v>16</v>
      </c>
      <c r="H3806" s="54"/>
    </row>
    <row r="3807" spans="1:8" ht="17.149999999999999" customHeight="1" thickBot="1" x14ac:dyDescent="0.35">
      <c r="A3807" s="1"/>
      <c r="B3807" s="38"/>
      <c r="C3807" s="38"/>
      <c r="D3807" s="38"/>
      <c r="E3807" s="43"/>
      <c r="F3807" s="34"/>
      <c r="G3807" s="21" t="s">
        <v>85</v>
      </c>
      <c r="H3807" s="54"/>
    </row>
    <row r="3808" spans="1:8" ht="17.149999999999999" customHeight="1" thickBot="1" x14ac:dyDescent="0.35">
      <c r="A3808" s="5"/>
      <c r="B3808" s="38"/>
      <c r="C3808" s="38"/>
      <c r="D3808" s="38"/>
      <c r="E3808" s="43"/>
      <c r="F3808" s="34"/>
      <c r="G3808" t="s">
        <v>57</v>
      </c>
      <c r="H3808" s="54"/>
    </row>
    <row r="3809" spans="1:8" ht="17.149999999999999" customHeight="1" thickBot="1" x14ac:dyDescent="0.35">
      <c r="A3809" s="1"/>
      <c r="B3809" s="39"/>
      <c r="C3809" s="39"/>
      <c r="D3809" s="39"/>
      <c r="E3809" s="44"/>
      <c r="F3809" s="37"/>
      <c r="G3809" s="30" t="s">
        <v>86</v>
      </c>
      <c r="H3809" s="28">
        <f>SUM(H3803:H3808)</f>
        <v>0</v>
      </c>
    </row>
    <row r="3810" spans="1:8" ht="17.149999999999999" customHeight="1" x14ac:dyDescent="0.25">
      <c r="A3810" s="1"/>
      <c r="B3810" s="7" t="s">
        <v>87</v>
      </c>
      <c r="H3810" s="8"/>
    </row>
    <row r="3811" spans="1:8" ht="17.149999999999999" customHeight="1" x14ac:dyDescent="0.25">
      <c r="A3811" s="1"/>
      <c r="B3811" t="s">
        <v>88</v>
      </c>
      <c r="H3811" s="8"/>
    </row>
    <row r="3812" spans="1:8" ht="17.149999999999999" customHeight="1" x14ac:dyDescent="0.35">
      <c r="A3812" s="1"/>
      <c r="B3812" s="24" t="s">
        <v>89</v>
      </c>
      <c r="E3812" s="45" t="str">
        <f>+'Budget Information'!$B$2</f>
        <v>Type your Community's name here</v>
      </c>
      <c r="H3812" s="23"/>
    </row>
    <row r="3813" spans="1:8" ht="17.149999999999999" customHeight="1" x14ac:dyDescent="0.25">
      <c r="A3813" s="1"/>
      <c r="D3813" s="9" t="s">
        <v>90</v>
      </c>
      <c r="E3813" s="46"/>
      <c r="G3813" s="10"/>
      <c r="H3813" s="8"/>
    </row>
    <row r="3814" spans="1:8" ht="17.149999999999999" customHeight="1" x14ac:dyDescent="0.25">
      <c r="A3814" s="18"/>
      <c r="B3814" s="11" t="s">
        <v>91</v>
      </c>
      <c r="C3814" s="11" t="s">
        <v>91</v>
      </c>
      <c r="D3814" s="11" t="s">
        <v>92</v>
      </c>
      <c r="E3814" s="47"/>
      <c r="F3814" s="11" t="s">
        <v>91</v>
      </c>
      <c r="G3814" s="11" t="s">
        <v>93</v>
      </c>
      <c r="H3814" s="12"/>
    </row>
    <row r="3815" spans="1:8" ht="17.149999999999999" customHeight="1" thickBot="1" x14ac:dyDescent="0.35">
      <c r="A3815" s="5" t="s">
        <v>76</v>
      </c>
      <c r="B3815" s="2" t="s">
        <v>77</v>
      </c>
      <c r="C3815" s="2" t="s">
        <v>78</v>
      </c>
      <c r="D3815" s="21" t="s">
        <v>79</v>
      </c>
      <c r="E3815" s="42"/>
      <c r="F3815" s="2" t="s">
        <v>80</v>
      </c>
      <c r="G3815" s="5" t="s">
        <v>81</v>
      </c>
      <c r="H3815" s="6" t="s">
        <v>82</v>
      </c>
    </row>
    <row r="3816" spans="1:8" ht="17.149999999999999" customHeight="1" thickBot="1" x14ac:dyDescent="0.35">
      <c r="A3816" s="17">
        <v>387</v>
      </c>
      <c r="B3816" s="50"/>
      <c r="C3816" s="50"/>
      <c r="D3816" s="51"/>
      <c r="E3816" s="52"/>
      <c r="F3816" s="50"/>
      <c r="G3816" s="2" t="s">
        <v>83</v>
      </c>
      <c r="H3816" s="53"/>
    </row>
    <row r="3817" spans="1:8" ht="17.149999999999999" customHeight="1" thickBot="1" x14ac:dyDescent="0.35">
      <c r="A3817" s="1" t="s">
        <v>84</v>
      </c>
      <c r="B3817" s="38"/>
      <c r="C3817" s="38"/>
      <c r="D3817" s="38"/>
      <c r="E3817" s="43"/>
      <c r="F3817" s="34"/>
      <c r="G3817" s="21" t="s">
        <v>14</v>
      </c>
      <c r="H3817" s="54"/>
    </row>
    <row r="3818" spans="1:8" ht="17.149999999999999" customHeight="1" thickBot="1" x14ac:dyDescent="0.35">
      <c r="A3818" s="1"/>
      <c r="B3818" s="38"/>
      <c r="C3818" s="38"/>
      <c r="D3818" s="38"/>
      <c r="E3818" s="43"/>
      <c r="F3818" s="34"/>
      <c r="G3818" s="21" t="s">
        <v>15</v>
      </c>
      <c r="H3818" s="54"/>
    </row>
    <row r="3819" spans="1:8" ht="17.149999999999999" customHeight="1" thickBot="1" x14ac:dyDescent="0.35">
      <c r="A3819" s="1"/>
      <c r="B3819" s="38"/>
      <c r="C3819" s="38"/>
      <c r="D3819" s="38"/>
      <c r="E3819" s="43"/>
      <c r="F3819" s="34"/>
      <c r="G3819" s="21" t="s">
        <v>16</v>
      </c>
      <c r="H3819" s="54"/>
    </row>
    <row r="3820" spans="1:8" ht="17.149999999999999" customHeight="1" thickBot="1" x14ac:dyDescent="0.35">
      <c r="A3820" s="1"/>
      <c r="B3820" s="38"/>
      <c r="C3820" s="38"/>
      <c r="D3820" s="38"/>
      <c r="E3820" s="43"/>
      <c r="F3820" s="34"/>
      <c r="G3820" s="21" t="s">
        <v>85</v>
      </c>
      <c r="H3820" s="54"/>
    </row>
    <row r="3821" spans="1:8" ht="17.149999999999999" customHeight="1" thickBot="1" x14ac:dyDescent="0.35">
      <c r="A3821" s="5"/>
      <c r="B3821" s="38"/>
      <c r="C3821" s="38"/>
      <c r="D3821" s="38"/>
      <c r="E3821" s="43"/>
      <c r="F3821" s="34"/>
      <c r="G3821" t="s">
        <v>57</v>
      </c>
      <c r="H3821" s="54"/>
    </row>
    <row r="3822" spans="1:8" ht="17.149999999999999" customHeight="1" thickBot="1" x14ac:dyDescent="0.35">
      <c r="A3822" s="1"/>
      <c r="B3822" s="39"/>
      <c r="C3822" s="39"/>
      <c r="D3822" s="39"/>
      <c r="E3822" s="44"/>
      <c r="F3822" s="37"/>
      <c r="G3822" s="30" t="s">
        <v>86</v>
      </c>
      <c r="H3822" s="28">
        <f>SUM(H3816:H3821)</f>
        <v>0</v>
      </c>
    </row>
    <row r="3823" spans="1:8" ht="17.149999999999999" customHeight="1" x14ac:dyDescent="0.25">
      <c r="A3823" s="1"/>
      <c r="B3823" s="7" t="s">
        <v>87</v>
      </c>
      <c r="H3823" s="8"/>
    </row>
    <row r="3824" spans="1:8" ht="17.149999999999999" customHeight="1" x14ac:dyDescent="0.25">
      <c r="A3824" s="1"/>
      <c r="B3824" t="s">
        <v>88</v>
      </c>
      <c r="H3824" s="8"/>
    </row>
    <row r="3825" spans="1:8" ht="17.149999999999999" customHeight="1" x14ac:dyDescent="0.35">
      <c r="A3825" s="1"/>
      <c r="B3825" s="24" t="s">
        <v>89</v>
      </c>
      <c r="E3825" s="45" t="str">
        <f>+'Budget Information'!$B$2</f>
        <v>Type your Community's name here</v>
      </c>
      <c r="H3825" s="23"/>
    </row>
    <row r="3826" spans="1:8" ht="17.149999999999999" customHeight="1" x14ac:dyDescent="0.25">
      <c r="A3826" s="1"/>
      <c r="D3826" s="9" t="s">
        <v>90</v>
      </c>
      <c r="E3826" s="46"/>
      <c r="G3826" s="10"/>
      <c r="H3826" s="8"/>
    </row>
    <row r="3827" spans="1:8" ht="17.149999999999999" customHeight="1" x14ac:dyDescent="0.25">
      <c r="A3827" s="16"/>
      <c r="B3827" s="13"/>
      <c r="C3827" s="13"/>
      <c r="D3827" s="13"/>
      <c r="E3827" s="41"/>
      <c r="F3827" s="13"/>
      <c r="G3827" s="13"/>
      <c r="H3827" s="14"/>
    </row>
    <row r="3828" spans="1:8" ht="17.149999999999999" customHeight="1" thickBot="1" x14ac:dyDescent="0.35">
      <c r="A3828" s="5" t="s">
        <v>76</v>
      </c>
      <c r="B3828" s="2" t="s">
        <v>77</v>
      </c>
      <c r="C3828" s="2" t="s">
        <v>78</v>
      </c>
      <c r="D3828" s="21" t="s">
        <v>79</v>
      </c>
      <c r="E3828" s="42"/>
      <c r="F3828" s="2" t="s">
        <v>80</v>
      </c>
      <c r="G3828" s="5" t="s">
        <v>81</v>
      </c>
      <c r="H3828" s="6" t="s">
        <v>82</v>
      </c>
    </row>
    <row r="3829" spans="1:8" ht="17.149999999999999" customHeight="1" thickBot="1" x14ac:dyDescent="0.35">
      <c r="A3829" s="17">
        <v>388</v>
      </c>
      <c r="B3829" s="50"/>
      <c r="C3829" s="50"/>
      <c r="D3829" s="51"/>
      <c r="E3829" s="52"/>
      <c r="F3829" s="50"/>
      <c r="G3829" s="2" t="s">
        <v>83</v>
      </c>
      <c r="H3829" s="53"/>
    </row>
    <row r="3830" spans="1:8" ht="17.149999999999999" customHeight="1" thickBot="1" x14ac:dyDescent="0.35">
      <c r="A3830" s="1" t="s">
        <v>84</v>
      </c>
      <c r="B3830" s="38"/>
      <c r="C3830" s="38"/>
      <c r="D3830" s="38"/>
      <c r="E3830" s="43"/>
      <c r="F3830" s="34"/>
      <c r="G3830" s="21" t="s">
        <v>14</v>
      </c>
      <c r="H3830" s="54"/>
    </row>
    <row r="3831" spans="1:8" ht="17.149999999999999" customHeight="1" thickBot="1" x14ac:dyDescent="0.35">
      <c r="A3831" s="1"/>
      <c r="B3831" s="38"/>
      <c r="C3831" s="38"/>
      <c r="D3831" s="38"/>
      <c r="E3831" s="43"/>
      <c r="F3831" s="34"/>
      <c r="G3831" s="21" t="s">
        <v>15</v>
      </c>
      <c r="H3831" s="54"/>
    </row>
    <row r="3832" spans="1:8" ht="17.149999999999999" customHeight="1" thickBot="1" x14ac:dyDescent="0.35">
      <c r="A3832" s="1"/>
      <c r="B3832" s="38"/>
      <c r="C3832" s="38"/>
      <c r="D3832" s="38"/>
      <c r="E3832" s="43"/>
      <c r="F3832" s="34"/>
      <c r="G3832" s="21" t="s">
        <v>16</v>
      </c>
      <c r="H3832" s="54"/>
    </row>
    <row r="3833" spans="1:8" ht="17.149999999999999" customHeight="1" thickBot="1" x14ac:dyDescent="0.35">
      <c r="A3833" s="1"/>
      <c r="B3833" s="38"/>
      <c r="C3833" s="38"/>
      <c r="D3833" s="38"/>
      <c r="E3833" s="43"/>
      <c r="F3833" s="34"/>
      <c r="G3833" s="21" t="s">
        <v>85</v>
      </c>
      <c r="H3833" s="54"/>
    </row>
    <row r="3834" spans="1:8" ht="17.149999999999999" customHeight="1" thickBot="1" x14ac:dyDescent="0.35">
      <c r="A3834" s="5"/>
      <c r="B3834" s="38"/>
      <c r="C3834" s="38"/>
      <c r="D3834" s="38"/>
      <c r="E3834" s="43"/>
      <c r="F3834" s="34"/>
      <c r="G3834" t="s">
        <v>57</v>
      </c>
      <c r="H3834" s="54"/>
    </row>
    <row r="3835" spans="1:8" ht="17.149999999999999" customHeight="1" thickBot="1" x14ac:dyDescent="0.35">
      <c r="A3835" s="1"/>
      <c r="B3835" s="39"/>
      <c r="C3835" s="39"/>
      <c r="D3835" s="39"/>
      <c r="E3835" s="44"/>
      <c r="F3835" s="37"/>
      <c r="G3835" s="30" t="s">
        <v>86</v>
      </c>
      <c r="H3835" s="28">
        <f>SUM(H3829:H3834)</f>
        <v>0</v>
      </c>
    </row>
    <row r="3836" spans="1:8" ht="17.149999999999999" customHeight="1" x14ac:dyDescent="0.25">
      <c r="A3836" s="1"/>
      <c r="B3836" s="7" t="s">
        <v>87</v>
      </c>
      <c r="H3836" s="8"/>
    </row>
    <row r="3837" spans="1:8" ht="17.149999999999999" customHeight="1" x14ac:dyDescent="0.25">
      <c r="A3837" s="1"/>
      <c r="B3837" t="s">
        <v>88</v>
      </c>
      <c r="H3837" s="8"/>
    </row>
    <row r="3838" spans="1:8" ht="17.149999999999999" customHeight="1" x14ac:dyDescent="0.35">
      <c r="A3838" s="1"/>
      <c r="B3838" s="24" t="s">
        <v>89</v>
      </c>
      <c r="E3838" s="45" t="str">
        <f>+'Budget Information'!$B$2</f>
        <v>Type your Community's name here</v>
      </c>
      <c r="H3838" s="23"/>
    </row>
    <row r="3839" spans="1:8" ht="17.149999999999999" customHeight="1" x14ac:dyDescent="0.25">
      <c r="A3839" s="1"/>
      <c r="D3839" s="9" t="s">
        <v>90</v>
      </c>
      <c r="E3839" s="46"/>
      <c r="G3839" s="10"/>
      <c r="H3839" s="8"/>
    </row>
    <row r="3840" spans="1:8" ht="17.149999999999999" customHeight="1" x14ac:dyDescent="0.25">
      <c r="A3840" s="16"/>
      <c r="B3840" s="13"/>
      <c r="C3840" s="13"/>
      <c r="D3840" s="19"/>
      <c r="E3840" s="48"/>
      <c r="F3840" s="13"/>
      <c r="G3840" s="20"/>
      <c r="H3840" s="15"/>
    </row>
    <row r="3841" spans="1:8" ht="17.149999999999999" customHeight="1" x14ac:dyDescent="0.25">
      <c r="A3841" s="16"/>
      <c r="B3841" s="13"/>
      <c r="C3841" s="13"/>
      <c r="D3841" s="13"/>
      <c r="E3841" s="41"/>
      <c r="F3841" s="13"/>
      <c r="G3841" s="13"/>
      <c r="H3841" s="15"/>
    </row>
    <row r="3842" spans="1:8" ht="17.149999999999999" customHeight="1" thickBot="1" x14ac:dyDescent="0.35">
      <c r="A3842" s="5" t="s">
        <v>76</v>
      </c>
      <c r="B3842" s="2" t="s">
        <v>77</v>
      </c>
      <c r="C3842" s="2" t="s">
        <v>78</v>
      </c>
      <c r="D3842" s="21" t="s">
        <v>79</v>
      </c>
      <c r="E3842" s="42"/>
      <c r="F3842" s="2" t="s">
        <v>80</v>
      </c>
      <c r="G3842" s="5" t="s">
        <v>81</v>
      </c>
      <c r="H3842" s="6" t="s">
        <v>82</v>
      </c>
    </row>
    <row r="3843" spans="1:8" ht="17.149999999999999" customHeight="1" thickBot="1" x14ac:dyDescent="0.35">
      <c r="A3843" s="17">
        <v>389</v>
      </c>
      <c r="B3843" s="50"/>
      <c r="C3843" s="50"/>
      <c r="D3843" s="51"/>
      <c r="E3843" s="52"/>
      <c r="F3843" s="50"/>
      <c r="G3843" s="2" t="s">
        <v>83</v>
      </c>
      <c r="H3843" s="53"/>
    </row>
    <row r="3844" spans="1:8" ht="17.149999999999999" customHeight="1" thickBot="1" x14ac:dyDescent="0.35">
      <c r="A3844" s="1" t="s">
        <v>84</v>
      </c>
      <c r="B3844" s="38"/>
      <c r="C3844" s="38"/>
      <c r="D3844" s="38"/>
      <c r="E3844" s="43"/>
      <c r="F3844" s="34"/>
      <c r="G3844" s="21" t="s">
        <v>14</v>
      </c>
      <c r="H3844" s="54"/>
    </row>
    <row r="3845" spans="1:8" ht="17.149999999999999" customHeight="1" thickBot="1" x14ac:dyDescent="0.35">
      <c r="A3845" s="1"/>
      <c r="B3845" s="38"/>
      <c r="C3845" s="38"/>
      <c r="D3845" s="38"/>
      <c r="E3845" s="43"/>
      <c r="F3845" s="34"/>
      <c r="G3845" s="21" t="s">
        <v>15</v>
      </c>
      <c r="H3845" s="54"/>
    </row>
    <row r="3846" spans="1:8" ht="17.149999999999999" customHeight="1" thickBot="1" x14ac:dyDescent="0.35">
      <c r="A3846" s="1"/>
      <c r="B3846" s="38"/>
      <c r="C3846" s="38"/>
      <c r="D3846" s="38"/>
      <c r="E3846" s="43"/>
      <c r="F3846" s="34"/>
      <c r="G3846" s="21" t="s">
        <v>16</v>
      </c>
      <c r="H3846" s="54"/>
    </row>
    <row r="3847" spans="1:8" ht="17.149999999999999" customHeight="1" thickBot="1" x14ac:dyDescent="0.35">
      <c r="A3847" s="1"/>
      <c r="B3847" s="38"/>
      <c r="C3847" s="38"/>
      <c r="D3847" s="38"/>
      <c r="E3847" s="43"/>
      <c r="F3847" s="34"/>
      <c r="G3847" s="21" t="s">
        <v>85</v>
      </c>
      <c r="H3847" s="54"/>
    </row>
    <row r="3848" spans="1:8" ht="17.149999999999999" customHeight="1" thickBot="1" x14ac:dyDescent="0.35">
      <c r="A3848" s="5"/>
      <c r="B3848" s="38"/>
      <c r="C3848" s="38"/>
      <c r="D3848" s="38"/>
      <c r="E3848" s="43"/>
      <c r="F3848" s="34"/>
      <c r="G3848" t="s">
        <v>57</v>
      </c>
      <c r="H3848" s="54"/>
    </row>
    <row r="3849" spans="1:8" ht="17.149999999999999" customHeight="1" thickBot="1" x14ac:dyDescent="0.35">
      <c r="A3849" s="1"/>
      <c r="B3849" s="39"/>
      <c r="C3849" s="39"/>
      <c r="D3849" s="39"/>
      <c r="E3849" s="44"/>
      <c r="F3849" s="37"/>
      <c r="G3849" s="30" t="s">
        <v>86</v>
      </c>
      <c r="H3849" s="28">
        <f>SUM(H3843:H3848)</f>
        <v>0</v>
      </c>
    </row>
    <row r="3850" spans="1:8" ht="17.149999999999999" customHeight="1" x14ac:dyDescent="0.25">
      <c r="A3850" s="1"/>
      <c r="B3850" s="7" t="s">
        <v>87</v>
      </c>
      <c r="H3850" s="8"/>
    </row>
    <row r="3851" spans="1:8" ht="17.149999999999999" customHeight="1" x14ac:dyDescent="0.25">
      <c r="A3851" s="1"/>
      <c r="B3851" t="s">
        <v>88</v>
      </c>
      <c r="H3851" s="8"/>
    </row>
    <row r="3852" spans="1:8" ht="17.149999999999999" customHeight="1" x14ac:dyDescent="0.35">
      <c r="A3852" s="1"/>
      <c r="B3852" s="24" t="s">
        <v>89</v>
      </c>
      <c r="E3852" s="45" t="str">
        <f>+'Budget Information'!$B$2</f>
        <v>Type your Community's name here</v>
      </c>
      <c r="H3852" s="23"/>
    </row>
    <row r="3853" spans="1:8" ht="17.149999999999999" customHeight="1" x14ac:dyDescent="0.25">
      <c r="A3853" s="1"/>
      <c r="D3853" s="9" t="s">
        <v>90</v>
      </c>
      <c r="E3853" s="46"/>
      <c r="G3853" s="10"/>
      <c r="H3853" s="8"/>
    </row>
    <row r="3854" spans="1:8" ht="17.149999999999999" customHeight="1" x14ac:dyDescent="0.25">
      <c r="A3854" s="18" t="s">
        <v>94</v>
      </c>
      <c r="B3854" s="11" t="s">
        <v>91</v>
      </c>
      <c r="C3854" s="11" t="s">
        <v>91</v>
      </c>
      <c r="D3854" s="11" t="s">
        <v>92</v>
      </c>
      <c r="E3854" s="47"/>
      <c r="F3854" s="11" t="s">
        <v>91</v>
      </c>
      <c r="G3854" s="11" t="s">
        <v>93</v>
      </c>
      <c r="H3854" s="12"/>
    </row>
    <row r="3855" spans="1:8" ht="17.149999999999999" customHeight="1" thickBot="1" x14ac:dyDescent="0.35">
      <c r="A3855" s="5" t="s">
        <v>76</v>
      </c>
      <c r="B3855" s="2" t="s">
        <v>77</v>
      </c>
      <c r="C3855" s="2" t="s">
        <v>78</v>
      </c>
      <c r="D3855" s="21" t="s">
        <v>79</v>
      </c>
      <c r="E3855" s="42"/>
      <c r="F3855" s="2" t="s">
        <v>80</v>
      </c>
      <c r="G3855" s="5" t="s">
        <v>81</v>
      </c>
      <c r="H3855" s="6" t="s">
        <v>82</v>
      </c>
    </row>
    <row r="3856" spans="1:8" ht="17.149999999999999" customHeight="1" thickBot="1" x14ac:dyDescent="0.35">
      <c r="A3856" s="17">
        <v>390</v>
      </c>
      <c r="B3856" s="50"/>
      <c r="C3856" s="50"/>
      <c r="D3856" s="51"/>
      <c r="E3856" s="52"/>
      <c r="F3856" s="50"/>
      <c r="G3856" s="2" t="s">
        <v>83</v>
      </c>
      <c r="H3856" s="53"/>
    </row>
    <row r="3857" spans="1:8" ht="17.149999999999999" customHeight="1" thickBot="1" x14ac:dyDescent="0.35">
      <c r="A3857" s="1" t="s">
        <v>84</v>
      </c>
      <c r="B3857" s="38"/>
      <c r="C3857" s="38"/>
      <c r="D3857" s="38"/>
      <c r="E3857" s="43"/>
      <c r="F3857" s="34"/>
      <c r="G3857" s="21" t="s">
        <v>14</v>
      </c>
      <c r="H3857" s="54"/>
    </row>
    <row r="3858" spans="1:8" ht="17.149999999999999" customHeight="1" thickBot="1" x14ac:dyDescent="0.35">
      <c r="A3858" s="1"/>
      <c r="B3858" s="38"/>
      <c r="C3858" s="38"/>
      <c r="D3858" s="38"/>
      <c r="E3858" s="43"/>
      <c r="F3858" s="34"/>
      <c r="G3858" s="21" t="s">
        <v>15</v>
      </c>
      <c r="H3858" s="54"/>
    </row>
    <row r="3859" spans="1:8" ht="17.149999999999999" customHeight="1" thickBot="1" x14ac:dyDescent="0.35">
      <c r="A3859" s="1"/>
      <c r="B3859" s="38"/>
      <c r="C3859" s="38"/>
      <c r="D3859" s="38"/>
      <c r="E3859" s="43"/>
      <c r="F3859" s="34"/>
      <c r="G3859" s="21" t="s">
        <v>16</v>
      </c>
      <c r="H3859" s="54"/>
    </row>
    <row r="3860" spans="1:8" ht="17.149999999999999" customHeight="1" thickBot="1" x14ac:dyDescent="0.35">
      <c r="A3860" s="1"/>
      <c r="B3860" s="38"/>
      <c r="C3860" s="38"/>
      <c r="D3860" s="38"/>
      <c r="E3860" s="43"/>
      <c r="F3860" s="34"/>
      <c r="G3860" s="21" t="s">
        <v>85</v>
      </c>
      <c r="H3860" s="54"/>
    </row>
    <row r="3861" spans="1:8" ht="17.149999999999999" customHeight="1" thickBot="1" x14ac:dyDescent="0.35">
      <c r="A3861" s="5"/>
      <c r="B3861" s="38"/>
      <c r="C3861" s="38"/>
      <c r="D3861" s="38"/>
      <c r="E3861" s="43"/>
      <c r="F3861" s="34"/>
      <c r="G3861" t="s">
        <v>57</v>
      </c>
      <c r="H3861" s="54"/>
    </row>
    <row r="3862" spans="1:8" ht="17.149999999999999" customHeight="1" thickBot="1" x14ac:dyDescent="0.35">
      <c r="A3862" s="1"/>
      <c r="B3862" s="39"/>
      <c r="C3862" s="39"/>
      <c r="D3862" s="39"/>
      <c r="E3862" s="44"/>
      <c r="F3862" s="37"/>
      <c r="G3862" s="30" t="s">
        <v>86</v>
      </c>
      <c r="H3862" s="28">
        <f>SUM(H3856:H3861)</f>
        <v>0</v>
      </c>
    </row>
    <row r="3863" spans="1:8" ht="17.149999999999999" customHeight="1" x14ac:dyDescent="0.25">
      <c r="A3863" s="1"/>
      <c r="B3863" s="7" t="s">
        <v>87</v>
      </c>
      <c r="H3863" s="8"/>
    </row>
    <row r="3864" spans="1:8" ht="17.149999999999999" customHeight="1" x14ac:dyDescent="0.25">
      <c r="A3864" s="1"/>
      <c r="B3864" t="s">
        <v>88</v>
      </c>
      <c r="H3864" s="8"/>
    </row>
    <row r="3865" spans="1:8" ht="17.149999999999999" customHeight="1" x14ac:dyDescent="0.35">
      <c r="A3865" s="1"/>
      <c r="B3865" s="24" t="s">
        <v>89</v>
      </c>
      <c r="E3865" s="45" t="str">
        <f>+'Budget Information'!$B$2</f>
        <v>Type your Community's name here</v>
      </c>
      <c r="H3865" s="23"/>
    </row>
    <row r="3866" spans="1:8" ht="17.149999999999999" customHeight="1" x14ac:dyDescent="0.25">
      <c r="A3866" s="1"/>
      <c r="D3866" s="9" t="s">
        <v>90</v>
      </c>
      <c r="E3866" s="46"/>
      <c r="G3866" s="10"/>
      <c r="H3866" s="8"/>
    </row>
    <row r="3867" spans="1:8" ht="17.149999999999999" customHeight="1" x14ac:dyDescent="0.25">
      <c r="A3867" s="18"/>
      <c r="B3867" s="13"/>
      <c r="C3867" s="13"/>
      <c r="D3867" s="13"/>
      <c r="E3867" s="41"/>
      <c r="F3867" s="13"/>
      <c r="G3867" s="13"/>
      <c r="H3867" s="14"/>
    </row>
    <row r="3868" spans="1:8" ht="17.149999999999999" customHeight="1" thickBot="1" x14ac:dyDescent="0.35">
      <c r="A3868" s="5" t="s">
        <v>76</v>
      </c>
      <c r="B3868" s="2" t="s">
        <v>77</v>
      </c>
      <c r="C3868" s="2" t="s">
        <v>78</v>
      </c>
      <c r="D3868" s="21" t="s">
        <v>79</v>
      </c>
      <c r="E3868" s="42"/>
      <c r="F3868" s="2" t="s">
        <v>80</v>
      </c>
      <c r="G3868" s="5" t="s">
        <v>81</v>
      </c>
      <c r="H3868" s="6" t="s">
        <v>82</v>
      </c>
    </row>
    <row r="3869" spans="1:8" ht="17.149999999999999" customHeight="1" thickBot="1" x14ac:dyDescent="0.35">
      <c r="A3869" s="17">
        <v>391</v>
      </c>
      <c r="B3869" s="50"/>
      <c r="C3869" s="50"/>
      <c r="D3869" s="51"/>
      <c r="E3869" s="52"/>
      <c r="F3869" s="50"/>
      <c r="G3869" s="2" t="s">
        <v>83</v>
      </c>
      <c r="H3869" s="53"/>
    </row>
    <row r="3870" spans="1:8" ht="17.149999999999999" customHeight="1" thickBot="1" x14ac:dyDescent="0.35">
      <c r="A3870" s="1" t="s">
        <v>84</v>
      </c>
      <c r="B3870" s="38"/>
      <c r="C3870" s="38"/>
      <c r="D3870" s="38"/>
      <c r="E3870" s="43"/>
      <c r="F3870" s="34"/>
      <c r="G3870" s="21" t="s">
        <v>14</v>
      </c>
      <c r="H3870" s="54"/>
    </row>
    <row r="3871" spans="1:8" ht="17.149999999999999" customHeight="1" thickBot="1" x14ac:dyDescent="0.35">
      <c r="A3871" s="1"/>
      <c r="B3871" s="38"/>
      <c r="C3871" s="38"/>
      <c r="D3871" s="38"/>
      <c r="E3871" s="43"/>
      <c r="F3871" s="34"/>
      <c r="G3871" s="21" t="s">
        <v>15</v>
      </c>
      <c r="H3871" s="54"/>
    </row>
    <row r="3872" spans="1:8" ht="17.149999999999999" customHeight="1" thickBot="1" x14ac:dyDescent="0.35">
      <c r="A3872" s="1"/>
      <c r="B3872" s="38"/>
      <c r="C3872" s="38"/>
      <c r="D3872" s="38"/>
      <c r="E3872" s="43"/>
      <c r="F3872" s="34"/>
      <c r="G3872" s="21" t="s">
        <v>16</v>
      </c>
      <c r="H3872" s="54"/>
    </row>
    <row r="3873" spans="1:8" ht="17.149999999999999" customHeight="1" thickBot="1" x14ac:dyDescent="0.35">
      <c r="A3873" s="1"/>
      <c r="B3873" s="38"/>
      <c r="C3873" s="38"/>
      <c r="D3873" s="38"/>
      <c r="E3873" s="43"/>
      <c r="F3873" s="34"/>
      <c r="G3873" s="21" t="s">
        <v>85</v>
      </c>
      <c r="H3873" s="54"/>
    </row>
    <row r="3874" spans="1:8" ht="17.149999999999999" customHeight="1" thickBot="1" x14ac:dyDescent="0.35">
      <c r="A3874" s="5"/>
      <c r="B3874" s="38"/>
      <c r="C3874" s="38"/>
      <c r="D3874" s="38"/>
      <c r="E3874" s="43"/>
      <c r="F3874" s="34"/>
      <c r="G3874" t="s">
        <v>57</v>
      </c>
      <c r="H3874" s="54"/>
    </row>
    <row r="3875" spans="1:8" ht="17.149999999999999" customHeight="1" thickBot="1" x14ac:dyDescent="0.35">
      <c r="A3875" s="1"/>
      <c r="B3875" s="39"/>
      <c r="C3875" s="39"/>
      <c r="D3875" s="39"/>
      <c r="E3875" s="44"/>
      <c r="F3875" s="37"/>
      <c r="G3875" s="30" t="s">
        <v>86</v>
      </c>
      <c r="H3875" s="28">
        <f>SUM(H3869:H3874)</f>
        <v>0</v>
      </c>
    </row>
    <row r="3876" spans="1:8" ht="17.149999999999999" customHeight="1" x14ac:dyDescent="0.25">
      <c r="A3876" s="1"/>
      <c r="B3876" s="7" t="s">
        <v>87</v>
      </c>
      <c r="H3876" s="8"/>
    </row>
    <row r="3877" spans="1:8" ht="17.149999999999999" customHeight="1" x14ac:dyDescent="0.25">
      <c r="A3877" s="1"/>
      <c r="B3877" t="s">
        <v>88</v>
      </c>
      <c r="H3877" s="8"/>
    </row>
    <row r="3878" spans="1:8" ht="17.149999999999999" customHeight="1" x14ac:dyDescent="0.35">
      <c r="A3878" s="1"/>
      <c r="B3878" s="24" t="s">
        <v>89</v>
      </c>
      <c r="E3878" s="45" t="str">
        <f>+'Budget Information'!$B$2</f>
        <v>Type your Community's name here</v>
      </c>
      <c r="H3878" s="23"/>
    </row>
    <row r="3879" spans="1:8" ht="17.149999999999999" customHeight="1" x14ac:dyDescent="0.25">
      <c r="A3879" s="1"/>
      <c r="D3879" s="9" t="s">
        <v>90</v>
      </c>
      <c r="E3879" s="46"/>
      <c r="G3879" s="10"/>
      <c r="H3879" s="8"/>
    </row>
    <row r="3880" spans="1:8" ht="17.149999999999999" customHeight="1" x14ac:dyDescent="0.25">
      <c r="A3880" s="16"/>
      <c r="B3880" s="13"/>
      <c r="C3880" s="13"/>
      <c r="D3880" s="19"/>
      <c r="E3880" s="48"/>
      <c r="F3880" s="13"/>
      <c r="G3880" s="20"/>
      <c r="H3880" s="15"/>
    </row>
    <row r="3881" spans="1:8" ht="17.149999999999999" customHeight="1" x14ac:dyDescent="0.25">
      <c r="A3881" s="16"/>
      <c r="B3881" s="13"/>
      <c r="C3881" s="13"/>
      <c r="D3881" s="13"/>
      <c r="E3881" s="41"/>
      <c r="F3881" s="13"/>
      <c r="G3881" s="13"/>
      <c r="H3881" s="15"/>
    </row>
    <row r="3882" spans="1:8" ht="17.149999999999999" customHeight="1" thickBot="1" x14ac:dyDescent="0.35">
      <c r="A3882" s="5" t="s">
        <v>76</v>
      </c>
      <c r="B3882" s="2" t="s">
        <v>77</v>
      </c>
      <c r="C3882" s="2" t="s">
        <v>78</v>
      </c>
      <c r="D3882" s="21" t="s">
        <v>79</v>
      </c>
      <c r="E3882" s="42"/>
      <c r="F3882" s="2" t="s">
        <v>80</v>
      </c>
      <c r="G3882" s="5" t="s">
        <v>81</v>
      </c>
      <c r="H3882" s="6" t="s">
        <v>82</v>
      </c>
    </row>
    <row r="3883" spans="1:8" ht="17.149999999999999" customHeight="1" thickBot="1" x14ac:dyDescent="0.35">
      <c r="A3883" s="17">
        <v>392</v>
      </c>
      <c r="B3883" s="50"/>
      <c r="C3883" s="50"/>
      <c r="D3883" s="51"/>
      <c r="E3883" s="52"/>
      <c r="F3883" s="50"/>
      <c r="G3883" s="2" t="s">
        <v>83</v>
      </c>
      <c r="H3883" s="53"/>
    </row>
    <row r="3884" spans="1:8" ht="17.149999999999999" customHeight="1" thickBot="1" x14ac:dyDescent="0.35">
      <c r="A3884" s="1" t="s">
        <v>84</v>
      </c>
      <c r="B3884" s="38"/>
      <c r="C3884" s="38"/>
      <c r="D3884" s="38"/>
      <c r="E3884" s="43"/>
      <c r="F3884" s="34"/>
      <c r="G3884" s="21" t="s">
        <v>14</v>
      </c>
      <c r="H3884" s="54"/>
    </row>
    <row r="3885" spans="1:8" ht="17.149999999999999" customHeight="1" thickBot="1" x14ac:dyDescent="0.35">
      <c r="A3885" s="1"/>
      <c r="B3885" s="38"/>
      <c r="C3885" s="38"/>
      <c r="D3885" s="38"/>
      <c r="E3885" s="43"/>
      <c r="F3885" s="34"/>
      <c r="G3885" s="21" t="s">
        <v>15</v>
      </c>
      <c r="H3885" s="54"/>
    </row>
    <row r="3886" spans="1:8" ht="17.149999999999999" customHeight="1" thickBot="1" x14ac:dyDescent="0.35">
      <c r="A3886" s="1"/>
      <c r="B3886" s="38"/>
      <c r="C3886" s="38"/>
      <c r="D3886" s="38"/>
      <c r="E3886" s="43"/>
      <c r="F3886" s="34"/>
      <c r="G3886" s="21" t="s">
        <v>16</v>
      </c>
      <c r="H3886" s="54"/>
    </row>
    <row r="3887" spans="1:8" ht="17.149999999999999" customHeight="1" thickBot="1" x14ac:dyDescent="0.35">
      <c r="A3887" s="1"/>
      <c r="B3887" s="38"/>
      <c r="C3887" s="38"/>
      <c r="D3887" s="38"/>
      <c r="E3887" s="43"/>
      <c r="F3887" s="34"/>
      <c r="G3887" s="21" t="s">
        <v>85</v>
      </c>
      <c r="H3887" s="54"/>
    </row>
    <row r="3888" spans="1:8" ht="17.149999999999999" customHeight="1" thickBot="1" x14ac:dyDescent="0.35">
      <c r="A3888" s="5"/>
      <c r="B3888" s="38"/>
      <c r="C3888" s="38"/>
      <c r="D3888" s="38"/>
      <c r="E3888" s="43"/>
      <c r="F3888" s="34"/>
      <c r="G3888" t="s">
        <v>57</v>
      </c>
      <c r="H3888" s="54"/>
    </row>
    <row r="3889" spans="1:8" ht="17.149999999999999" customHeight="1" thickBot="1" x14ac:dyDescent="0.35">
      <c r="A3889" s="1"/>
      <c r="B3889" s="39"/>
      <c r="C3889" s="39"/>
      <c r="D3889" s="39"/>
      <c r="E3889" s="44"/>
      <c r="F3889" s="37"/>
      <c r="G3889" s="30" t="s">
        <v>86</v>
      </c>
      <c r="H3889" s="28">
        <f>SUM(H3883:H3888)</f>
        <v>0</v>
      </c>
    </row>
    <row r="3890" spans="1:8" ht="17.149999999999999" customHeight="1" x14ac:dyDescent="0.25">
      <c r="A3890" s="1"/>
      <c r="B3890" s="7" t="s">
        <v>87</v>
      </c>
      <c r="H3890" s="8"/>
    </row>
    <row r="3891" spans="1:8" ht="17.149999999999999" customHeight="1" x14ac:dyDescent="0.25">
      <c r="A3891" s="1"/>
      <c r="B3891" t="s">
        <v>88</v>
      </c>
      <c r="H3891" s="8"/>
    </row>
    <row r="3892" spans="1:8" ht="17.149999999999999" customHeight="1" x14ac:dyDescent="0.35">
      <c r="A3892" s="1"/>
      <c r="B3892" s="24" t="s">
        <v>89</v>
      </c>
      <c r="E3892" s="45" t="str">
        <f>+'Budget Information'!$B$2</f>
        <v>Type your Community's name here</v>
      </c>
      <c r="H3892" s="23"/>
    </row>
    <row r="3893" spans="1:8" ht="17.149999999999999" customHeight="1" x14ac:dyDescent="0.25">
      <c r="A3893" s="1"/>
      <c r="D3893" s="9" t="s">
        <v>90</v>
      </c>
      <c r="E3893" s="46"/>
      <c r="G3893" s="10"/>
      <c r="H3893" s="8"/>
    </row>
    <row r="3894" spans="1:8" ht="17.149999999999999" customHeight="1" x14ac:dyDescent="0.25">
      <c r="A3894" s="16"/>
      <c r="B3894" s="11" t="s">
        <v>91</v>
      </c>
      <c r="C3894" s="11" t="s">
        <v>91</v>
      </c>
      <c r="D3894" s="11" t="s">
        <v>92</v>
      </c>
      <c r="E3894" s="47"/>
      <c r="F3894" s="11" t="s">
        <v>91</v>
      </c>
      <c r="G3894" s="11" t="s">
        <v>93</v>
      </c>
      <c r="H3894" s="12"/>
    </row>
    <row r="3895" spans="1:8" ht="17.149999999999999" customHeight="1" thickBot="1" x14ac:dyDescent="0.35">
      <c r="A3895" s="5" t="s">
        <v>76</v>
      </c>
      <c r="B3895" s="2" t="s">
        <v>77</v>
      </c>
      <c r="C3895" s="2" t="s">
        <v>78</v>
      </c>
      <c r="D3895" s="21" t="s">
        <v>79</v>
      </c>
      <c r="E3895" s="42"/>
      <c r="F3895" s="2" t="s">
        <v>80</v>
      </c>
      <c r="G3895" s="5" t="s">
        <v>81</v>
      </c>
      <c r="H3895" s="6" t="s">
        <v>82</v>
      </c>
    </row>
    <row r="3896" spans="1:8" ht="17.149999999999999" customHeight="1" thickBot="1" x14ac:dyDescent="0.35">
      <c r="A3896" s="17">
        <v>393</v>
      </c>
      <c r="B3896" s="50"/>
      <c r="C3896" s="50"/>
      <c r="D3896" s="51"/>
      <c r="E3896" s="52"/>
      <c r="F3896" s="50"/>
      <c r="G3896" s="2" t="s">
        <v>83</v>
      </c>
      <c r="H3896" s="53"/>
    </row>
    <row r="3897" spans="1:8" ht="17.149999999999999" customHeight="1" thickBot="1" x14ac:dyDescent="0.35">
      <c r="A3897" s="1" t="s">
        <v>84</v>
      </c>
      <c r="B3897" s="38"/>
      <c r="C3897" s="38"/>
      <c r="D3897" s="38"/>
      <c r="E3897" s="43"/>
      <c r="F3897" s="34"/>
      <c r="G3897" s="21" t="s">
        <v>14</v>
      </c>
      <c r="H3897" s="54"/>
    </row>
    <row r="3898" spans="1:8" ht="17.149999999999999" customHeight="1" thickBot="1" x14ac:dyDescent="0.35">
      <c r="A3898" s="1"/>
      <c r="B3898" s="38"/>
      <c r="C3898" s="38"/>
      <c r="D3898" s="38"/>
      <c r="E3898" s="43"/>
      <c r="F3898" s="34"/>
      <c r="G3898" s="21" t="s">
        <v>15</v>
      </c>
      <c r="H3898" s="54"/>
    </row>
    <row r="3899" spans="1:8" ht="17.149999999999999" customHeight="1" thickBot="1" x14ac:dyDescent="0.35">
      <c r="A3899" s="1"/>
      <c r="B3899" s="38"/>
      <c r="C3899" s="38"/>
      <c r="D3899" s="38"/>
      <c r="E3899" s="43"/>
      <c r="F3899" s="34"/>
      <c r="G3899" s="21" t="s">
        <v>16</v>
      </c>
      <c r="H3899" s="54"/>
    </row>
    <row r="3900" spans="1:8" ht="17.149999999999999" customHeight="1" thickBot="1" x14ac:dyDescent="0.35">
      <c r="A3900" s="1"/>
      <c r="B3900" s="38"/>
      <c r="C3900" s="38"/>
      <c r="D3900" s="38"/>
      <c r="E3900" s="43"/>
      <c r="F3900" s="34"/>
      <c r="G3900" s="21" t="s">
        <v>85</v>
      </c>
      <c r="H3900" s="54"/>
    </row>
    <row r="3901" spans="1:8" ht="17.149999999999999" customHeight="1" thickBot="1" x14ac:dyDescent="0.35">
      <c r="A3901" s="5"/>
      <c r="B3901" s="38"/>
      <c r="C3901" s="38"/>
      <c r="D3901" s="38"/>
      <c r="E3901" s="43"/>
      <c r="F3901" s="34"/>
      <c r="G3901" t="s">
        <v>57</v>
      </c>
      <c r="H3901" s="54"/>
    </row>
    <row r="3902" spans="1:8" ht="17.149999999999999" customHeight="1" thickBot="1" x14ac:dyDescent="0.35">
      <c r="A3902" s="1"/>
      <c r="B3902" s="39"/>
      <c r="C3902" s="39"/>
      <c r="D3902" s="39"/>
      <c r="E3902" s="44"/>
      <c r="F3902" s="37"/>
      <c r="G3902" s="30" t="s">
        <v>86</v>
      </c>
      <c r="H3902" s="28">
        <f>SUM(H3896:H3901)</f>
        <v>0</v>
      </c>
    </row>
    <row r="3903" spans="1:8" ht="17.149999999999999" customHeight="1" x14ac:dyDescent="0.25">
      <c r="A3903" s="1"/>
      <c r="B3903" s="7" t="s">
        <v>87</v>
      </c>
      <c r="H3903" s="8"/>
    </row>
    <row r="3904" spans="1:8" ht="17.149999999999999" customHeight="1" x14ac:dyDescent="0.25">
      <c r="A3904" s="1"/>
      <c r="B3904" t="s">
        <v>88</v>
      </c>
      <c r="H3904" s="8"/>
    </row>
    <row r="3905" spans="1:8" ht="17.149999999999999" customHeight="1" x14ac:dyDescent="0.35">
      <c r="A3905" s="1"/>
      <c r="B3905" s="24" t="s">
        <v>89</v>
      </c>
      <c r="E3905" s="45" t="str">
        <f>+'Budget Information'!$B$2</f>
        <v>Type your Community's name here</v>
      </c>
      <c r="H3905" s="23"/>
    </row>
    <row r="3906" spans="1:8" ht="17.149999999999999" customHeight="1" x14ac:dyDescent="0.25">
      <c r="A3906" s="1"/>
      <c r="D3906" s="9" t="s">
        <v>90</v>
      </c>
      <c r="E3906" s="46"/>
      <c r="G3906" s="10"/>
      <c r="H3906" s="8"/>
    </row>
    <row r="3907" spans="1:8" ht="17.149999999999999" customHeight="1" x14ac:dyDescent="0.25">
      <c r="A3907" s="18" t="s">
        <v>94</v>
      </c>
      <c r="B3907" s="13"/>
      <c r="C3907" s="13"/>
      <c r="D3907" s="13"/>
      <c r="E3907" s="41"/>
      <c r="F3907" s="13"/>
      <c r="G3907" s="13"/>
      <c r="H3907" s="14"/>
    </row>
    <row r="3908" spans="1:8" ht="17.149999999999999" customHeight="1" thickBot="1" x14ac:dyDescent="0.35">
      <c r="A3908" s="5" t="s">
        <v>76</v>
      </c>
      <c r="B3908" s="2" t="s">
        <v>77</v>
      </c>
      <c r="C3908" s="2" t="s">
        <v>78</v>
      </c>
      <c r="D3908" s="21" t="s">
        <v>79</v>
      </c>
      <c r="E3908" s="42"/>
      <c r="F3908" s="2" t="s">
        <v>80</v>
      </c>
      <c r="G3908" s="5" t="s">
        <v>81</v>
      </c>
      <c r="H3908" s="6" t="s">
        <v>82</v>
      </c>
    </row>
    <row r="3909" spans="1:8" ht="17.149999999999999" customHeight="1" thickBot="1" x14ac:dyDescent="0.35">
      <c r="A3909" s="17">
        <v>394</v>
      </c>
      <c r="B3909" s="50"/>
      <c r="C3909" s="50"/>
      <c r="D3909" s="51"/>
      <c r="E3909" s="52"/>
      <c r="F3909" s="50"/>
      <c r="G3909" s="2" t="s">
        <v>83</v>
      </c>
      <c r="H3909" s="53"/>
    </row>
    <row r="3910" spans="1:8" ht="17.149999999999999" customHeight="1" thickBot="1" x14ac:dyDescent="0.35">
      <c r="A3910" s="1" t="s">
        <v>84</v>
      </c>
      <c r="B3910" s="38"/>
      <c r="C3910" s="38"/>
      <c r="D3910" s="38"/>
      <c r="E3910" s="43"/>
      <c r="F3910" s="34"/>
      <c r="G3910" s="21" t="s">
        <v>14</v>
      </c>
      <c r="H3910" s="54"/>
    </row>
    <row r="3911" spans="1:8" ht="17.149999999999999" customHeight="1" thickBot="1" x14ac:dyDescent="0.35">
      <c r="A3911" s="1"/>
      <c r="B3911" s="38"/>
      <c r="C3911" s="38"/>
      <c r="D3911" s="38"/>
      <c r="E3911" s="43"/>
      <c r="F3911" s="34"/>
      <c r="G3911" s="21" t="s">
        <v>15</v>
      </c>
      <c r="H3911" s="54"/>
    </row>
    <row r="3912" spans="1:8" ht="17.149999999999999" customHeight="1" thickBot="1" x14ac:dyDescent="0.35">
      <c r="A3912" s="1"/>
      <c r="B3912" s="38"/>
      <c r="C3912" s="38"/>
      <c r="D3912" s="38"/>
      <c r="E3912" s="43"/>
      <c r="F3912" s="34"/>
      <c r="G3912" s="21" t="s">
        <v>16</v>
      </c>
      <c r="H3912" s="54"/>
    </row>
    <row r="3913" spans="1:8" ht="17.149999999999999" customHeight="1" thickBot="1" x14ac:dyDescent="0.35">
      <c r="A3913" s="1"/>
      <c r="B3913" s="38"/>
      <c r="C3913" s="38"/>
      <c r="D3913" s="38"/>
      <c r="E3913" s="43"/>
      <c r="F3913" s="34"/>
      <c r="G3913" s="21" t="s">
        <v>85</v>
      </c>
      <c r="H3913" s="54"/>
    </row>
    <row r="3914" spans="1:8" ht="17.149999999999999" customHeight="1" thickBot="1" x14ac:dyDescent="0.35">
      <c r="A3914" s="5"/>
      <c r="B3914" s="38"/>
      <c r="C3914" s="38"/>
      <c r="D3914" s="38"/>
      <c r="E3914" s="43"/>
      <c r="F3914" s="34"/>
      <c r="G3914" t="s">
        <v>57</v>
      </c>
      <c r="H3914" s="54"/>
    </row>
    <row r="3915" spans="1:8" ht="17.149999999999999" customHeight="1" thickBot="1" x14ac:dyDescent="0.35">
      <c r="A3915" s="1"/>
      <c r="B3915" s="39"/>
      <c r="C3915" s="39"/>
      <c r="D3915" s="39"/>
      <c r="E3915" s="44"/>
      <c r="F3915" s="37"/>
      <c r="G3915" s="30" t="s">
        <v>86</v>
      </c>
      <c r="H3915" s="28">
        <f>SUM(H3909:H3914)</f>
        <v>0</v>
      </c>
    </row>
    <row r="3916" spans="1:8" ht="17.149999999999999" customHeight="1" x14ac:dyDescent="0.25">
      <c r="A3916" s="1"/>
      <c r="B3916" s="7" t="s">
        <v>87</v>
      </c>
      <c r="H3916" s="8"/>
    </row>
    <row r="3917" spans="1:8" ht="17.149999999999999" customHeight="1" x14ac:dyDescent="0.25">
      <c r="A3917" s="1"/>
      <c r="B3917" t="s">
        <v>88</v>
      </c>
      <c r="H3917" s="8"/>
    </row>
    <row r="3918" spans="1:8" ht="17.149999999999999" customHeight="1" x14ac:dyDescent="0.35">
      <c r="A3918" s="1"/>
      <c r="B3918" s="24" t="s">
        <v>89</v>
      </c>
      <c r="E3918" s="45" t="str">
        <f>+'Budget Information'!$B$2</f>
        <v>Type your Community's name here</v>
      </c>
      <c r="H3918" s="23"/>
    </row>
    <row r="3919" spans="1:8" ht="17.149999999999999" customHeight="1" x14ac:dyDescent="0.25">
      <c r="A3919" s="1"/>
      <c r="D3919" s="9" t="s">
        <v>90</v>
      </c>
      <c r="E3919" s="46"/>
      <c r="G3919" s="10"/>
      <c r="H3919" s="8"/>
    </row>
    <row r="3920" spans="1:8" ht="17.149999999999999" customHeight="1" x14ac:dyDescent="0.25">
      <c r="A3920" s="18"/>
      <c r="B3920" s="13"/>
      <c r="C3920" s="13"/>
      <c r="D3920" s="19"/>
      <c r="E3920" s="48"/>
      <c r="F3920" s="13"/>
      <c r="G3920" s="20"/>
      <c r="H3920" s="15"/>
    </row>
    <row r="3921" spans="1:8" ht="17.149999999999999" customHeight="1" x14ac:dyDescent="0.25">
      <c r="A3921" s="18"/>
      <c r="B3921" s="13"/>
      <c r="C3921" s="13"/>
      <c r="D3921" s="13"/>
      <c r="E3921" s="41"/>
      <c r="F3921" s="13"/>
      <c r="G3921" s="13"/>
      <c r="H3921" s="15"/>
    </row>
    <row r="3922" spans="1:8" ht="17.149999999999999" customHeight="1" thickBot="1" x14ac:dyDescent="0.35">
      <c r="A3922" s="5" t="s">
        <v>76</v>
      </c>
      <c r="B3922" s="2" t="s">
        <v>77</v>
      </c>
      <c r="C3922" s="2" t="s">
        <v>78</v>
      </c>
      <c r="D3922" s="21" t="s">
        <v>79</v>
      </c>
      <c r="E3922" s="42"/>
      <c r="F3922" s="2" t="s">
        <v>80</v>
      </c>
      <c r="G3922" s="5" t="s">
        <v>81</v>
      </c>
      <c r="H3922" s="6" t="s">
        <v>82</v>
      </c>
    </row>
    <row r="3923" spans="1:8" ht="17.149999999999999" customHeight="1" thickBot="1" x14ac:dyDescent="0.35">
      <c r="A3923" s="17">
        <v>395</v>
      </c>
      <c r="B3923" s="50"/>
      <c r="C3923" s="50"/>
      <c r="D3923" s="51"/>
      <c r="E3923" s="52"/>
      <c r="F3923" s="50"/>
      <c r="G3923" s="2" t="s">
        <v>83</v>
      </c>
      <c r="H3923" s="53"/>
    </row>
    <row r="3924" spans="1:8" ht="17.149999999999999" customHeight="1" thickBot="1" x14ac:dyDescent="0.35">
      <c r="A3924" s="1" t="s">
        <v>84</v>
      </c>
      <c r="B3924" s="38"/>
      <c r="C3924" s="38"/>
      <c r="D3924" s="38"/>
      <c r="E3924" s="43"/>
      <c r="F3924" s="34"/>
      <c r="G3924" s="21" t="s">
        <v>14</v>
      </c>
      <c r="H3924" s="54"/>
    </row>
    <row r="3925" spans="1:8" ht="17.149999999999999" customHeight="1" thickBot="1" x14ac:dyDescent="0.35">
      <c r="A3925" s="1"/>
      <c r="B3925" s="38"/>
      <c r="C3925" s="38"/>
      <c r="D3925" s="38"/>
      <c r="E3925" s="43"/>
      <c r="F3925" s="34"/>
      <c r="G3925" s="21" t="s">
        <v>15</v>
      </c>
      <c r="H3925" s="54"/>
    </row>
    <row r="3926" spans="1:8" ht="17.149999999999999" customHeight="1" thickBot="1" x14ac:dyDescent="0.35">
      <c r="A3926" s="1"/>
      <c r="B3926" s="38"/>
      <c r="C3926" s="38"/>
      <c r="D3926" s="38"/>
      <c r="E3926" s="43"/>
      <c r="F3926" s="34"/>
      <c r="G3926" s="21" t="s">
        <v>16</v>
      </c>
      <c r="H3926" s="54"/>
    </row>
    <row r="3927" spans="1:8" ht="17.149999999999999" customHeight="1" thickBot="1" x14ac:dyDescent="0.35">
      <c r="A3927" s="1"/>
      <c r="B3927" s="38"/>
      <c r="C3927" s="38"/>
      <c r="D3927" s="38"/>
      <c r="E3927" s="43"/>
      <c r="F3927" s="34"/>
      <c r="G3927" s="21" t="s">
        <v>85</v>
      </c>
      <c r="H3927" s="54"/>
    </row>
    <row r="3928" spans="1:8" ht="17.149999999999999" customHeight="1" thickBot="1" x14ac:dyDescent="0.35">
      <c r="A3928" s="5"/>
      <c r="B3928" s="38"/>
      <c r="C3928" s="38"/>
      <c r="D3928" s="38"/>
      <c r="E3928" s="43"/>
      <c r="F3928" s="34"/>
      <c r="G3928" t="s">
        <v>57</v>
      </c>
      <c r="H3928" s="54"/>
    </row>
    <row r="3929" spans="1:8" ht="17.149999999999999" customHeight="1" thickBot="1" x14ac:dyDescent="0.35">
      <c r="A3929" s="1"/>
      <c r="B3929" s="39"/>
      <c r="C3929" s="39"/>
      <c r="D3929" s="39"/>
      <c r="E3929" s="44"/>
      <c r="F3929" s="37"/>
      <c r="G3929" s="30" t="s">
        <v>86</v>
      </c>
      <c r="H3929" s="28">
        <f>SUM(H3923:H3928)</f>
        <v>0</v>
      </c>
    </row>
    <row r="3930" spans="1:8" ht="17.149999999999999" customHeight="1" x14ac:dyDescent="0.25">
      <c r="A3930" s="1"/>
      <c r="B3930" s="7" t="s">
        <v>87</v>
      </c>
      <c r="H3930" s="8"/>
    </row>
    <row r="3931" spans="1:8" ht="17.149999999999999" customHeight="1" x14ac:dyDescent="0.25">
      <c r="A3931" s="1"/>
      <c r="B3931" t="s">
        <v>88</v>
      </c>
      <c r="H3931" s="8"/>
    </row>
    <row r="3932" spans="1:8" ht="17.149999999999999" customHeight="1" x14ac:dyDescent="0.35">
      <c r="A3932" s="1"/>
      <c r="B3932" s="24" t="s">
        <v>89</v>
      </c>
      <c r="E3932" s="45" t="str">
        <f>+'Budget Information'!$B$2</f>
        <v>Type your Community's name here</v>
      </c>
      <c r="H3932" s="23"/>
    </row>
    <row r="3933" spans="1:8" ht="17.149999999999999" customHeight="1" x14ac:dyDescent="0.25">
      <c r="A3933" s="1"/>
      <c r="D3933" s="9" t="s">
        <v>90</v>
      </c>
      <c r="E3933" s="46"/>
      <c r="G3933" s="10"/>
      <c r="H3933" s="8"/>
    </row>
    <row r="3934" spans="1:8" ht="17.149999999999999" customHeight="1" x14ac:dyDescent="0.25">
      <c r="A3934" s="16"/>
      <c r="B3934" s="11" t="s">
        <v>91</v>
      </c>
      <c r="C3934" s="11" t="s">
        <v>91</v>
      </c>
      <c r="D3934" s="11" t="s">
        <v>92</v>
      </c>
      <c r="E3934" s="47"/>
      <c r="F3934" s="11" t="s">
        <v>91</v>
      </c>
      <c r="G3934" s="11" t="s">
        <v>93</v>
      </c>
      <c r="H3934" s="12"/>
    </row>
    <row r="3935" spans="1:8" ht="17.149999999999999" customHeight="1" thickBot="1" x14ac:dyDescent="0.35">
      <c r="A3935" s="5" t="s">
        <v>76</v>
      </c>
      <c r="B3935" s="2" t="s">
        <v>77</v>
      </c>
      <c r="C3935" s="2" t="s">
        <v>78</v>
      </c>
      <c r="D3935" s="21" t="s">
        <v>79</v>
      </c>
      <c r="E3935" s="42"/>
      <c r="F3935" s="2" t="s">
        <v>80</v>
      </c>
      <c r="G3935" s="5" t="s">
        <v>81</v>
      </c>
      <c r="H3935" s="6" t="s">
        <v>82</v>
      </c>
    </row>
    <row r="3936" spans="1:8" ht="17.149999999999999" customHeight="1" thickBot="1" x14ac:dyDescent="0.35">
      <c r="A3936" s="17">
        <v>396</v>
      </c>
      <c r="B3936" s="50"/>
      <c r="C3936" s="50"/>
      <c r="D3936" s="51"/>
      <c r="E3936" s="52"/>
      <c r="F3936" s="50"/>
      <c r="G3936" s="2" t="s">
        <v>83</v>
      </c>
      <c r="H3936" s="53"/>
    </row>
    <row r="3937" spans="1:8" ht="17.149999999999999" customHeight="1" thickBot="1" x14ac:dyDescent="0.35">
      <c r="A3937" s="1" t="s">
        <v>84</v>
      </c>
      <c r="B3937" s="38"/>
      <c r="C3937" s="38"/>
      <c r="D3937" s="38"/>
      <c r="E3937" s="43"/>
      <c r="F3937" s="34"/>
      <c r="G3937" s="21" t="s">
        <v>14</v>
      </c>
      <c r="H3937" s="54"/>
    </row>
    <row r="3938" spans="1:8" ht="17.149999999999999" customHeight="1" thickBot="1" x14ac:dyDescent="0.35">
      <c r="A3938" s="1"/>
      <c r="B3938" s="38"/>
      <c r="C3938" s="38"/>
      <c r="D3938" s="38"/>
      <c r="E3938" s="43"/>
      <c r="F3938" s="34"/>
      <c r="G3938" s="21" t="s">
        <v>15</v>
      </c>
      <c r="H3938" s="54"/>
    </row>
    <row r="3939" spans="1:8" ht="17.149999999999999" customHeight="1" thickBot="1" x14ac:dyDescent="0.35">
      <c r="A3939" s="1"/>
      <c r="B3939" s="38"/>
      <c r="C3939" s="38"/>
      <c r="D3939" s="38"/>
      <c r="E3939" s="43"/>
      <c r="F3939" s="34"/>
      <c r="G3939" s="21" t="s">
        <v>16</v>
      </c>
      <c r="H3939" s="54"/>
    </row>
    <row r="3940" spans="1:8" ht="17.149999999999999" customHeight="1" thickBot="1" x14ac:dyDescent="0.35">
      <c r="A3940" s="1"/>
      <c r="B3940" s="38"/>
      <c r="C3940" s="38"/>
      <c r="D3940" s="38"/>
      <c r="E3940" s="43"/>
      <c r="F3940" s="34"/>
      <c r="G3940" s="21" t="s">
        <v>85</v>
      </c>
      <c r="H3940" s="54"/>
    </row>
    <row r="3941" spans="1:8" ht="17.149999999999999" customHeight="1" thickBot="1" x14ac:dyDescent="0.35">
      <c r="A3941" s="5"/>
      <c r="B3941" s="38"/>
      <c r="C3941" s="38"/>
      <c r="D3941" s="38"/>
      <c r="E3941" s="43"/>
      <c r="F3941" s="34"/>
      <c r="G3941" t="s">
        <v>57</v>
      </c>
      <c r="H3941" s="54"/>
    </row>
    <row r="3942" spans="1:8" ht="17.149999999999999" customHeight="1" thickBot="1" x14ac:dyDescent="0.35">
      <c r="A3942" s="1"/>
      <c r="B3942" s="39"/>
      <c r="C3942" s="39"/>
      <c r="D3942" s="39"/>
      <c r="E3942" s="44"/>
      <c r="F3942" s="37"/>
      <c r="G3942" s="30" t="s">
        <v>86</v>
      </c>
      <c r="H3942" s="28">
        <f>SUM(H3936:H3941)</f>
        <v>0</v>
      </c>
    </row>
    <row r="3943" spans="1:8" ht="17.149999999999999" customHeight="1" x14ac:dyDescent="0.25">
      <c r="A3943" s="1"/>
      <c r="B3943" s="7" t="s">
        <v>87</v>
      </c>
      <c r="H3943" s="8"/>
    </row>
    <row r="3944" spans="1:8" ht="17.149999999999999" customHeight="1" x14ac:dyDescent="0.25">
      <c r="A3944" s="1"/>
      <c r="B3944" t="s">
        <v>88</v>
      </c>
      <c r="H3944" s="8"/>
    </row>
    <row r="3945" spans="1:8" ht="17.149999999999999" customHeight="1" x14ac:dyDescent="0.35">
      <c r="A3945" s="1"/>
      <c r="B3945" s="24" t="s">
        <v>89</v>
      </c>
      <c r="E3945" s="45" t="str">
        <f>+'Budget Information'!$B$2</f>
        <v>Type your Community's name here</v>
      </c>
      <c r="H3945" s="23"/>
    </row>
    <row r="3946" spans="1:8" ht="17.149999999999999" customHeight="1" x14ac:dyDescent="0.25">
      <c r="A3946" s="1"/>
      <c r="D3946" s="9" t="s">
        <v>90</v>
      </c>
      <c r="E3946" s="46"/>
      <c r="G3946" s="10"/>
      <c r="H3946" s="8"/>
    </row>
    <row r="3947" spans="1:8" ht="17.149999999999999" customHeight="1" x14ac:dyDescent="0.25">
      <c r="A3947" s="16"/>
      <c r="B3947" s="13"/>
      <c r="C3947" s="13"/>
      <c r="D3947" s="13"/>
      <c r="E3947" s="41"/>
      <c r="F3947" s="13"/>
      <c r="G3947" s="13"/>
      <c r="H3947" s="14"/>
    </row>
    <row r="3948" spans="1:8" ht="17.149999999999999" customHeight="1" thickBot="1" x14ac:dyDescent="0.35">
      <c r="A3948" s="5" t="s">
        <v>76</v>
      </c>
      <c r="B3948" s="2" t="s">
        <v>77</v>
      </c>
      <c r="C3948" s="2" t="s">
        <v>78</v>
      </c>
      <c r="D3948" s="21" t="s">
        <v>79</v>
      </c>
      <c r="E3948" s="42"/>
      <c r="F3948" s="2" t="s">
        <v>80</v>
      </c>
      <c r="G3948" s="5" t="s">
        <v>81</v>
      </c>
      <c r="H3948" s="6" t="s">
        <v>82</v>
      </c>
    </row>
    <row r="3949" spans="1:8" ht="17.149999999999999" customHeight="1" thickBot="1" x14ac:dyDescent="0.35">
      <c r="A3949" s="17">
        <v>397</v>
      </c>
      <c r="B3949" s="50"/>
      <c r="C3949" s="50"/>
      <c r="D3949" s="51"/>
      <c r="E3949" s="52"/>
      <c r="F3949" s="50"/>
      <c r="G3949" s="2" t="s">
        <v>83</v>
      </c>
      <c r="H3949" s="53"/>
    </row>
    <row r="3950" spans="1:8" ht="17.149999999999999" customHeight="1" thickBot="1" x14ac:dyDescent="0.35">
      <c r="A3950" s="1" t="s">
        <v>84</v>
      </c>
      <c r="B3950" s="38"/>
      <c r="C3950" s="38"/>
      <c r="D3950" s="38"/>
      <c r="E3950" s="43"/>
      <c r="F3950" s="34"/>
      <c r="G3950" s="21" t="s">
        <v>14</v>
      </c>
      <c r="H3950" s="54"/>
    </row>
    <row r="3951" spans="1:8" ht="17.149999999999999" customHeight="1" thickBot="1" x14ac:dyDescent="0.35">
      <c r="A3951" s="1"/>
      <c r="B3951" s="38"/>
      <c r="C3951" s="38"/>
      <c r="D3951" s="38"/>
      <c r="E3951" s="43"/>
      <c r="F3951" s="34"/>
      <c r="G3951" s="21" t="s">
        <v>15</v>
      </c>
      <c r="H3951" s="54"/>
    </row>
    <row r="3952" spans="1:8" ht="17.149999999999999" customHeight="1" thickBot="1" x14ac:dyDescent="0.35">
      <c r="A3952" s="1"/>
      <c r="B3952" s="38"/>
      <c r="C3952" s="38"/>
      <c r="D3952" s="38"/>
      <c r="E3952" s="43"/>
      <c r="F3952" s="34"/>
      <c r="G3952" s="21" t="s">
        <v>16</v>
      </c>
      <c r="H3952" s="54"/>
    </row>
    <row r="3953" spans="1:8" ht="17.149999999999999" customHeight="1" thickBot="1" x14ac:dyDescent="0.35">
      <c r="A3953" s="1"/>
      <c r="B3953" s="38"/>
      <c r="C3953" s="38"/>
      <c r="D3953" s="38"/>
      <c r="E3953" s="43"/>
      <c r="F3953" s="34"/>
      <c r="G3953" s="21" t="s">
        <v>85</v>
      </c>
      <c r="H3953" s="54"/>
    </row>
    <row r="3954" spans="1:8" ht="17.149999999999999" customHeight="1" thickBot="1" x14ac:dyDescent="0.35">
      <c r="A3954" s="5"/>
      <c r="B3954" s="38"/>
      <c r="C3954" s="38"/>
      <c r="D3954" s="38"/>
      <c r="E3954" s="43"/>
      <c r="F3954" s="34"/>
      <c r="G3954" t="s">
        <v>57</v>
      </c>
      <c r="H3954" s="54"/>
    </row>
    <row r="3955" spans="1:8" ht="17.149999999999999" customHeight="1" thickBot="1" x14ac:dyDescent="0.35">
      <c r="A3955" s="1"/>
      <c r="B3955" s="39"/>
      <c r="C3955" s="39"/>
      <c r="D3955" s="39"/>
      <c r="E3955" s="44"/>
      <c r="F3955" s="37"/>
      <c r="G3955" s="30" t="s">
        <v>86</v>
      </c>
      <c r="H3955" s="28">
        <f>SUM(H3949:H3954)</f>
        <v>0</v>
      </c>
    </row>
    <row r="3956" spans="1:8" ht="17.149999999999999" customHeight="1" x14ac:dyDescent="0.25">
      <c r="A3956" s="1"/>
      <c r="B3956" s="7" t="s">
        <v>87</v>
      </c>
      <c r="H3956" s="8"/>
    </row>
    <row r="3957" spans="1:8" ht="17.149999999999999" customHeight="1" x14ac:dyDescent="0.25">
      <c r="A3957" s="1"/>
      <c r="B3957" t="s">
        <v>88</v>
      </c>
      <c r="H3957" s="8"/>
    </row>
    <row r="3958" spans="1:8" ht="17.149999999999999" customHeight="1" x14ac:dyDescent="0.35">
      <c r="A3958" s="1"/>
      <c r="B3958" s="24" t="s">
        <v>89</v>
      </c>
      <c r="E3958" s="45" t="str">
        <f>+'Budget Information'!$B$2</f>
        <v>Type your Community's name here</v>
      </c>
      <c r="H3958" s="23"/>
    </row>
    <row r="3959" spans="1:8" ht="17.149999999999999" customHeight="1" x14ac:dyDescent="0.25">
      <c r="A3959" s="1"/>
      <c r="D3959" s="9" t="s">
        <v>90</v>
      </c>
      <c r="E3959" s="46"/>
      <c r="G3959" s="10"/>
      <c r="H3959" s="8"/>
    </row>
    <row r="3960" spans="1:8" ht="17.149999999999999" customHeight="1" x14ac:dyDescent="0.25">
      <c r="A3960" s="18" t="s">
        <v>94</v>
      </c>
      <c r="B3960" s="13"/>
      <c r="C3960" s="13"/>
      <c r="D3960" s="19"/>
      <c r="E3960" s="48"/>
      <c r="F3960" s="13"/>
      <c r="G3960" s="20"/>
      <c r="H3960" s="15"/>
    </row>
    <row r="3961" spans="1:8" ht="17.149999999999999" customHeight="1" x14ac:dyDescent="0.25">
      <c r="A3961" s="18"/>
      <c r="B3961" s="13"/>
      <c r="C3961" s="13"/>
      <c r="D3961" s="13"/>
      <c r="E3961" s="41"/>
      <c r="F3961" s="13"/>
      <c r="G3961" s="13"/>
      <c r="H3961" s="15"/>
    </row>
    <row r="3962" spans="1:8" ht="17.149999999999999" customHeight="1" thickBot="1" x14ac:dyDescent="0.35">
      <c r="A3962" s="5" t="s">
        <v>76</v>
      </c>
      <c r="B3962" s="2" t="s">
        <v>77</v>
      </c>
      <c r="C3962" s="2" t="s">
        <v>78</v>
      </c>
      <c r="D3962" s="21" t="s">
        <v>79</v>
      </c>
      <c r="E3962" s="42"/>
      <c r="F3962" s="2" t="s">
        <v>80</v>
      </c>
      <c r="G3962" s="5" t="s">
        <v>81</v>
      </c>
      <c r="H3962" s="6" t="s">
        <v>82</v>
      </c>
    </row>
    <row r="3963" spans="1:8" ht="17.149999999999999" customHeight="1" thickBot="1" x14ac:dyDescent="0.35">
      <c r="A3963" s="17">
        <v>398</v>
      </c>
      <c r="B3963" s="50"/>
      <c r="C3963" s="50"/>
      <c r="D3963" s="51"/>
      <c r="E3963" s="52"/>
      <c r="F3963" s="50"/>
      <c r="G3963" s="2" t="s">
        <v>83</v>
      </c>
      <c r="H3963" s="53"/>
    </row>
    <row r="3964" spans="1:8" ht="17.149999999999999" customHeight="1" thickBot="1" x14ac:dyDescent="0.35">
      <c r="A3964" s="1" t="s">
        <v>84</v>
      </c>
      <c r="B3964" s="38"/>
      <c r="C3964" s="38"/>
      <c r="D3964" s="38"/>
      <c r="E3964" s="43"/>
      <c r="F3964" s="34"/>
      <c r="G3964" s="21" t="s">
        <v>14</v>
      </c>
      <c r="H3964" s="54"/>
    </row>
    <row r="3965" spans="1:8" ht="17.149999999999999" customHeight="1" thickBot="1" x14ac:dyDescent="0.35">
      <c r="A3965" s="1"/>
      <c r="B3965" s="38"/>
      <c r="C3965" s="38"/>
      <c r="D3965" s="38"/>
      <c r="E3965" s="43"/>
      <c r="F3965" s="34"/>
      <c r="G3965" s="21" t="s">
        <v>15</v>
      </c>
      <c r="H3965" s="54"/>
    </row>
    <row r="3966" spans="1:8" ht="17.149999999999999" customHeight="1" thickBot="1" x14ac:dyDescent="0.35">
      <c r="A3966" s="1"/>
      <c r="B3966" s="38"/>
      <c r="C3966" s="38"/>
      <c r="D3966" s="38"/>
      <c r="E3966" s="43"/>
      <c r="F3966" s="34"/>
      <c r="G3966" s="21" t="s">
        <v>16</v>
      </c>
      <c r="H3966" s="54"/>
    </row>
    <row r="3967" spans="1:8" ht="17.149999999999999" customHeight="1" thickBot="1" x14ac:dyDescent="0.35">
      <c r="A3967" s="1"/>
      <c r="B3967" s="38"/>
      <c r="C3967" s="38"/>
      <c r="D3967" s="38"/>
      <c r="E3967" s="43"/>
      <c r="F3967" s="34"/>
      <c r="G3967" s="21" t="s">
        <v>85</v>
      </c>
      <c r="H3967" s="54"/>
    </row>
    <row r="3968" spans="1:8" ht="17.149999999999999" customHeight="1" thickBot="1" x14ac:dyDescent="0.35">
      <c r="A3968" s="5"/>
      <c r="B3968" s="38"/>
      <c r="C3968" s="38"/>
      <c r="D3968" s="38"/>
      <c r="E3968" s="43"/>
      <c r="F3968" s="34"/>
      <c r="G3968" t="s">
        <v>57</v>
      </c>
      <c r="H3968" s="54"/>
    </row>
    <row r="3969" spans="1:8" ht="17.149999999999999" customHeight="1" thickBot="1" x14ac:dyDescent="0.35">
      <c r="A3969" s="1"/>
      <c r="B3969" s="39"/>
      <c r="C3969" s="39"/>
      <c r="D3969" s="39"/>
      <c r="E3969" s="44"/>
      <c r="F3969" s="37"/>
      <c r="G3969" s="30" t="s">
        <v>86</v>
      </c>
      <c r="H3969" s="28">
        <f>SUM(H3963:H3968)</f>
        <v>0</v>
      </c>
    </row>
    <row r="3970" spans="1:8" ht="17.149999999999999" customHeight="1" x14ac:dyDescent="0.25">
      <c r="A3970" s="1"/>
      <c r="B3970" s="7" t="s">
        <v>87</v>
      </c>
      <c r="H3970" s="8"/>
    </row>
    <row r="3971" spans="1:8" ht="17.149999999999999" customHeight="1" x14ac:dyDescent="0.25">
      <c r="A3971" s="1"/>
      <c r="B3971" t="s">
        <v>88</v>
      </c>
      <c r="H3971" s="8"/>
    </row>
    <row r="3972" spans="1:8" ht="17.149999999999999" customHeight="1" x14ac:dyDescent="0.35">
      <c r="A3972" s="1"/>
      <c r="B3972" s="24" t="s">
        <v>89</v>
      </c>
      <c r="E3972" s="45" t="str">
        <f>+'Budget Information'!$B$2</f>
        <v>Type your Community's name here</v>
      </c>
      <c r="H3972" s="23"/>
    </row>
    <row r="3973" spans="1:8" ht="17.149999999999999" customHeight="1" x14ac:dyDescent="0.25">
      <c r="A3973" s="1"/>
      <c r="D3973" s="9" t="s">
        <v>90</v>
      </c>
      <c r="E3973" s="46"/>
      <c r="G3973" s="10"/>
      <c r="H3973" s="8"/>
    </row>
    <row r="3974" spans="1:8" ht="17.149999999999999" customHeight="1" x14ac:dyDescent="0.25">
      <c r="A3974" s="16"/>
      <c r="B3974" s="11" t="s">
        <v>91</v>
      </c>
      <c r="C3974" s="11" t="s">
        <v>91</v>
      </c>
      <c r="D3974" s="11" t="s">
        <v>92</v>
      </c>
      <c r="E3974" s="47"/>
      <c r="F3974" s="11" t="s">
        <v>91</v>
      </c>
      <c r="G3974" s="11" t="s">
        <v>93</v>
      </c>
      <c r="H3974" s="12"/>
    </row>
    <row r="3975" spans="1:8" ht="17.149999999999999" customHeight="1" thickBot="1" x14ac:dyDescent="0.35">
      <c r="A3975" s="5" t="s">
        <v>76</v>
      </c>
      <c r="B3975" s="2" t="s">
        <v>77</v>
      </c>
      <c r="C3975" s="2" t="s">
        <v>78</v>
      </c>
      <c r="D3975" s="21" t="s">
        <v>79</v>
      </c>
      <c r="E3975" s="42"/>
      <c r="F3975" s="2" t="s">
        <v>80</v>
      </c>
      <c r="G3975" s="5" t="s">
        <v>81</v>
      </c>
      <c r="H3975" s="6" t="s">
        <v>82</v>
      </c>
    </row>
    <row r="3976" spans="1:8" ht="17.149999999999999" customHeight="1" thickBot="1" x14ac:dyDescent="0.35">
      <c r="A3976" s="17">
        <v>399</v>
      </c>
      <c r="B3976" s="50"/>
      <c r="C3976" s="50"/>
      <c r="D3976" s="51"/>
      <c r="E3976" s="52"/>
      <c r="F3976" s="50"/>
      <c r="G3976" s="2" t="s">
        <v>83</v>
      </c>
      <c r="H3976" s="53"/>
    </row>
    <row r="3977" spans="1:8" ht="17.149999999999999" customHeight="1" thickBot="1" x14ac:dyDescent="0.35">
      <c r="A3977" s="1" t="s">
        <v>84</v>
      </c>
      <c r="B3977" s="38"/>
      <c r="C3977" s="38"/>
      <c r="D3977" s="38"/>
      <c r="E3977" s="43"/>
      <c r="F3977" s="34"/>
      <c r="G3977" s="21" t="s">
        <v>14</v>
      </c>
      <c r="H3977" s="54"/>
    </row>
    <row r="3978" spans="1:8" ht="17.149999999999999" customHeight="1" thickBot="1" x14ac:dyDescent="0.35">
      <c r="A3978" s="1"/>
      <c r="B3978" s="38"/>
      <c r="C3978" s="38"/>
      <c r="D3978" s="38"/>
      <c r="E3978" s="43"/>
      <c r="F3978" s="34"/>
      <c r="G3978" s="21" t="s">
        <v>15</v>
      </c>
      <c r="H3978" s="54"/>
    </row>
    <row r="3979" spans="1:8" ht="17.149999999999999" customHeight="1" thickBot="1" x14ac:dyDescent="0.35">
      <c r="A3979" s="1"/>
      <c r="B3979" s="38"/>
      <c r="C3979" s="38"/>
      <c r="D3979" s="38"/>
      <c r="E3979" s="43"/>
      <c r="F3979" s="34"/>
      <c r="G3979" s="21" t="s">
        <v>16</v>
      </c>
      <c r="H3979" s="54"/>
    </row>
    <row r="3980" spans="1:8" ht="17.149999999999999" customHeight="1" thickBot="1" x14ac:dyDescent="0.35">
      <c r="A3980" s="1"/>
      <c r="B3980" s="38"/>
      <c r="C3980" s="38"/>
      <c r="D3980" s="38"/>
      <c r="E3980" s="43"/>
      <c r="F3980" s="34"/>
      <c r="G3980" s="21" t="s">
        <v>85</v>
      </c>
      <c r="H3980" s="54"/>
    </row>
    <row r="3981" spans="1:8" ht="17.149999999999999" customHeight="1" thickBot="1" x14ac:dyDescent="0.35">
      <c r="A3981" s="5"/>
      <c r="B3981" s="38"/>
      <c r="C3981" s="38"/>
      <c r="D3981" s="38"/>
      <c r="E3981" s="43"/>
      <c r="F3981" s="34"/>
      <c r="G3981" t="s">
        <v>57</v>
      </c>
      <c r="H3981" s="54"/>
    </row>
    <row r="3982" spans="1:8" ht="17.149999999999999" customHeight="1" thickBot="1" x14ac:dyDescent="0.35">
      <c r="A3982" s="1"/>
      <c r="B3982" s="39"/>
      <c r="C3982" s="39"/>
      <c r="D3982" s="39"/>
      <c r="E3982" s="44"/>
      <c r="F3982" s="37"/>
      <c r="G3982" s="30" t="s">
        <v>86</v>
      </c>
      <c r="H3982" s="28">
        <f>SUM(H3976:H3981)</f>
        <v>0</v>
      </c>
    </row>
    <row r="3983" spans="1:8" ht="17.149999999999999" customHeight="1" x14ac:dyDescent="0.25">
      <c r="A3983" s="1"/>
      <c r="B3983" s="7" t="s">
        <v>87</v>
      </c>
      <c r="H3983" s="8"/>
    </row>
    <row r="3984" spans="1:8" ht="17.149999999999999" customHeight="1" x14ac:dyDescent="0.25">
      <c r="A3984" s="1"/>
      <c r="B3984" t="s">
        <v>88</v>
      </c>
      <c r="H3984" s="8"/>
    </row>
    <row r="3985" spans="1:8" ht="17.149999999999999" customHeight="1" x14ac:dyDescent="0.35">
      <c r="A3985" s="1"/>
      <c r="B3985" s="24" t="s">
        <v>89</v>
      </c>
      <c r="E3985" s="45" t="str">
        <f>+'Budget Information'!$B$2</f>
        <v>Type your Community's name here</v>
      </c>
      <c r="H3985" s="23"/>
    </row>
    <row r="3986" spans="1:8" ht="17.149999999999999" customHeight="1" x14ac:dyDescent="0.25">
      <c r="A3986" s="1"/>
      <c r="D3986" s="9" t="s">
        <v>90</v>
      </c>
      <c r="E3986" s="46"/>
      <c r="G3986" s="10"/>
      <c r="H3986" s="8"/>
    </row>
    <row r="3987" spans="1:8" ht="17.149999999999999" customHeight="1" x14ac:dyDescent="0.25">
      <c r="A3987" s="16"/>
      <c r="B3987" s="13"/>
      <c r="C3987" s="13"/>
      <c r="D3987" s="13"/>
      <c r="E3987" s="41"/>
      <c r="F3987" s="13"/>
      <c r="G3987" s="13"/>
      <c r="H3987" s="14"/>
    </row>
    <row r="3988" spans="1:8" ht="17.149999999999999" customHeight="1" thickBot="1" x14ac:dyDescent="0.35">
      <c r="A3988" s="5" t="s">
        <v>76</v>
      </c>
      <c r="B3988" s="2" t="s">
        <v>77</v>
      </c>
      <c r="C3988" s="2" t="s">
        <v>78</v>
      </c>
      <c r="D3988" s="21" t="s">
        <v>79</v>
      </c>
      <c r="E3988" s="42"/>
      <c r="F3988" s="2" t="s">
        <v>80</v>
      </c>
      <c r="G3988" s="5" t="s">
        <v>81</v>
      </c>
      <c r="H3988" s="6" t="s">
        <v>82</v>
      </c>
    </row>
    <row r="3989" spans="1:8" ht="17.149999999999999" customHeight="1" thickBot="1" x14ac:dyDescent="0.35">
      <c r="A3989" s="17">
        <v>400</v>
      </c>
      <c r="B3989" s="50"/>
      <c r="C3989" s="50"/>
      <c r="D3989" s="51"/>
      <c r="E3989" s="52"/>
      <c r="F3989" s="50"/>
      <c r="G3989" s="2" t="s">
        <v>83</v>
      </c>
      <c r="H3989" s="53"/>
    </row>
    <row r="3990" spans="1:8" ht="17.149999999999999" customHeight="1" thickBot="1" x14ac:dyDescent="0.35">
      <c r="A3990" s="1" t="s">
        <v>84</v>
      </c>
      <c r="B3990" s="38"/>
      <c r="C3990" s="38"/>
      <c r="D3990" s="38"/>
      <c r="E3990" s="43"/>
      <c r="F3990" s="34"/>
      <c r="G3990" s="21" t="s">
        <v>14</v>
      </c>
      <c r="H3990" s="54"/>
    </row>
    <row r="3991" spans="1:8" ht="17.149999999999999" customHeight="1" thickBot="1" x14ac:dyDescent="0.35">
      <c r="A3991" s="1"/>
      <c r="B3991" s="38"/>
      <c r="C3991" s="38"/>
      <c r="D3991" s="38"/>
      <c r="E3991" s="43"/>
      <c r="F3991" s="34"/>
      <c r="G3991" s="21" t="s">
        <v>15</v>
      </c>
      <c r="H3991" s="54"/>
    </row>
    <row r="3992" spans="1:8" ht="17.149999999999999" customHeight="1" thickBot="1" x14ac:dyDescent="0.35">
      <c r="A3992" s="1"/>
      <c r="B3992" s="38"/>
      <c r="C3992" s="38"/>
      <c r="D3992" s="38"/>
      <c r="E3992" s="43"/>
      <c r="F3992" s="34"/>
      <c r="G3992" s="21" t="s">
        <v>16</v>
      </c>
      <c r="H3992" s="54"/>
    </row>
    <row r="3993" spans="1:8" ht="17.149999999999999" customHeight="1" thickBot="1" x14ac:dyDescent="0.35">
      <c r="A3993" s="1"/>
      <c r="B3993" s="38"/>
      <c r="C3993" s="38"/>
      <c r="D3993" s="38"/>
      <c r="E3993" s="43"/>
      <c r="F3993" s="34"/>
      <c r="G3993" s="21" t="s">
        <v>85</v>
      </c>
      <c r="H3993" s="54"/>
    </row>
    <row r="3994" spans="1:8" ht="17.149999999999999" customHeight="1" thickBot="1" x14ac:dyDescent="0.35">
      <c r="A3994" s="5"/>
      <c r="B3994" s="38"/>
      <c r="C3994" s="38"/>
      <c r="D3994" s="38"/>
      <c r="E3994" s="43"/>
      <c r="F3994" s="34"/>
      <c r="G3994" t="s">
        <v>57</v>
      </c>
      <c r="H3994" s="54"/>
    </row>
    <row r="3995" spans="1:8" ht="17.149999999999999" customHeight="1" thickBot="1" x14ac:dyDescent="0.35">
      <c r="A3995" s="1"/>
      <c r="B3995" s="39"/>
      <c r="C3995" s="39"/>
      <c r="D3995" s="39"/>
      <c r="E3995" s="44"/>
      <c r="F3995" s="37"/>
      <c r="G3995" s="30" t="s">
        <v>86</v>
      </c>
      <c r="H3995" s="28">
        <f>SUM(H3989:H3994)</f>
        <v>0</v>
      </c>
    </row>
    <row r="3996" spans="1:8" ht="17.149999999999999" customHeight="1" x14ac:dyDescent="0.25">
      <c r="A3996" s="1"/>
      <c r="B3996" s="7" t="s">
        <v>87</v>
      </c>
      <c r="H3996" s="8"/>
    </row>
    <row r="3997" spans="1:8" ht="17.149999999999999" customHeight="1" x14ac:dyDescent="0.25">
      <c r="A3997" s="1"/>
      <c r="B3997" t="s">
        <v>88</v>
      </c>
      <c r="H3997" s="8"/>
    </row>
    <row r="3998" spans="1:8" ht="17.149999999999999" customHeight="1" x14ac:dyDescent="0.35">
      <c r="A3998" s="1"/>
      <c r="B3998" s="24" t="s">
        <v>89</v>
      </c>
      <c r="E3998" s="45" t="str">
        <f>+'Budget Information'!$B$2</f>
        <v>Type your Community's name here</v>
      </c>
      <c r="H3998" s="23"/>
    </row>
    <row r="3999" spans="1:8" ht="17.149999999999999" customHeight="1" x14ac:dyDescent="0.25">
      <c r="A3999" s="1"/>
      <c r="D3999" s="9" t="s">
        <v>90</v>
      </c>
      <c r="E3999" s="46"/>
      <c r="G3999" s="10"/>
      <c r="H3999" s="8"/>
    </row>
    <row r="4000" spans="1:8" ht="17.149999999999999" customHeight="1" x14ac:dyDescent="0.25">
      <c r="A4000" s="16"/>
      <c r="B4000" s="13"/>
      <c r="C4000" s="13"/>
      <c r="D4000" s="19"/>
      <c r="E4000" s="48"/>
      <c r="F4000" s="13"/>
      <c r="G4000" s="20"/>
      <c r="H4000" s="15"/>
    </row>
    <row r="4001" spans="1:8" ht="17.149999999999999" customHeight="1" x14ac:dyDescent="0.25">
      <c r="A4001" s="16"/>
      <c r="B4001" s="13"/>
      <c r="C4001" s="13"/>
      <c r="D4001" s="13"/>
      <c r="E4001" s="41"/>
      <c r="F4001" s="13"/>
      <c r="G4001" s="13"/>
      <c r="H4001" s="15"/>
    </row>
    <row r="4002" spans="1:8" ht="17.149999999999999" customHeight="1" thickBot="1" x14ac:dyDescent="0.35">
      <c r="A4002" s="5" t="s">
        <v>76</v>
      </c>
      <c r="B4002" s="2" t="s">
        <v>77</v>
      </c>
      <c r="C4002" s="2" t="s">
        <v>78</v>
      </c>
      <c r="D4002" s="21" t="s">
        <v>79</v>
      </c>
      <c r="E4002" s="42"/>
      <c r="F4002" s="2" t="s">
        <v>80</v>
      </c>
      <c r="G4002" s="5" t="s">
        <v>81</v>
      </c>
      <c r="H4002" s="6" t="s">
        <v>82</v>
      </c>
    </row>
    <row r="4003" spans="1:8" ht="17.149999999999999" customHeight="1" thickBot="1" x14ac:dyDescent="0.35">
      <c r="A4003" s="17">
        <v>401</v>
      </c>
      <c r="B4003" s="50"/>
      <c r="C4003" s="50"/>
      <c r="D4003" s="51"/>
      <c r="E4003" s="52"/>
      <c r="F4003" s="50"/>
      <c r="G4003" s="2" t="s">
        <v>83</v>
      </c>
      <c r="H4003" s="53"/>
    </row>
    <row r="4004" spans="1:8" ht="17.149999999999999" customHeight="1" thickBot="1" x14ac:dyDescent="0.35">
      <c r="A4004" s="1" t="s">
        <v>84</v>
      </c>
      <c r="B4004" s="38"/>
      <c r="C4004" s="38"/>
      <c r="D4004" s="38"/>
      <c r="E4004" s="43"/>
      <c r="F4004" s="34"/>
      <c r="G4004" s="21" t="s">
        <v>14</v>
      </c>
      <c r="H4004" s="54"/>
    </row>
    <row r="4005" spans="1:8" ht="17.149999999999999" customHeight="1" thickBot="1" x14ac:dyDescent="0.35">
      <c r="A4005" s="1"/>
      <c r="B4005" s="38"/>
      <c r="C4005" s="38"/>
      <c r="D4005" s="38"/>
      <c r="E4005" s="43"/>
      <c r="F4005" s="34"/>
      <c r="G4005" s="21" t="s">
        <v>15</v>
      </c>
      <c r="H4005" s="54"/>
    </row>
    <row r="4006" spans="1:8" ht="17.149999999999999" customHeight="1" thickBot="1" x14ac:dyDescent="0.35">
      <c r="A4006" s="1"/>
      <c r="B4006" s="38"/>
      <c r="C4006" s="38"/>
      <c r="D4006" s="38"/>
      <c r="E4006" s="43"/>
      <c r="F4006" s="34"/>
      <c r="G4006" s="21" t="s">
        <v>16</v>
      </c>
      <c r="H4006" s="54"/>
    </row>
    <row r="4007" spans="1:8" ht="17.149999999999999" customHeight="1" thickBot="1" x14ac:dyDescent="0.35">
      <c r="A4007" s="1"/>
      <c r="B4007" s="38"/>
      <c r="C4007" s="38"/>
      <c r="D4007" s="38"/>
      <c r="E4007" s="43"/>
      <c r="F4007" s="34"/>
      <c r="G4007" s="21" t="s">
        <v>85</v>
      </c>
      <c r="H4007" s="54"/>
    </row>
    <row r="4008" spans="1:8" ht="17.149999999999999" customHeight="1" thickBot="1" x14ac:dyDescent="0.35">
      <c r="A4008" s="5"/>
      <c r="B4008" s="38"/>
      <c r="C4008" s="38"/>
      <c r="D4008" s="38"/>
      <c r="E4008" s="43"/>
      <c r="F4008" s="34"/>
      <c r="G4008" t="s">
        <v>57</v>
      </c>
      <c r="H4008" s="54"/>
    </row>
    <row r="4009" spans="1:8" ht="17.149999999999999" customHeight="1" thickBot="1" x14ac:dyDescent="0.35">
      <c r="A4009" s="1"/>
      <c r="B4009" s="39"/>
      <c r="C4009" s="39"/>
      <c r="D4009" s="39"/>
      <c r="E4009" s="44"/>
      <c r="F4009" s="37"/>
      <c r="G4009" s="30" t="s">
        <v>86</v>
      </c>
      <c r="H4009" s="28">
        <f>SUM(H4003:H4008)</f>
        <v>0</v>
      </c>
    </row>
    <row r="4010" spans="1:8" ht="17.149999999999999" customHeight="1" x14ac:dyDescent="0.25">
      <c r="A4010" s="1"/>
      <c r="B4010" s="7" t="s">
        <v>87</v>
      </c>
      <c r="H4010" s="8"/>
    </row>
    <row r="4011" spans="1:8" ht="17.149999999999999" customHeight="1" x14ac:dyDescent="0.25">
      <c r="A4011" s="1"/>
      <c r="B4011" t="s">
        <v>88</v>
      </c>
      <c r="H4011" s="8"/>
    </row>
    <row r="4012" spans="1:8" ht="17.149999999999999" customHeight="1" x14ac:dyDescent="0.35">
      <c r="A4012" s="1"/>
      <c r="B4012" s="24" t="s">
        <v>89</v>
      </c>
      <c r="E4012" s="45" t="str">
        <f>+'Budget Information'!$B$2</f>
        <v>Type your Community's name here</v>
      </c>
      <c r="H4012" s="23"/>
    </row>
    <row r="4013" spans="1:8" ht="17.149999999999999" customHeight="1" x14ac:dyDescent="0.25">
      <c r="A4013" s="1"/>
      <c r="D4013" s="9" t="s">
        <v>90</v>
      </c>
      <c r="E4013" s="46"/>
      <c r="G4013" s="10"/>
      <c r="H4013" s="8"/>
    </row>
    <row r="4014" spans="1:8" ht="17.149999999999999" customHeight="1" x14ac:dyDescent="0.25">
      <c r="A4014" s="16"/>
      <c r="B4014" s="11" t="s">
        <v>91</v>
      </c>
      <c r="C4014" s="11" t="s">
        <v>91</v>
      </c>
      <c r="D4014" s="11" t="s">
        <v>92</v>
      </c>
      <c r="E4014" s="47"/>
      <c r="F4014" s="11" t="s">
        <v>91</v>
      </c>
      <c r="G4014" s="11" t="s">
        <v>93</v>
      </c>
      <c r="H4014" s="12"/>
    </row>
    <row r="4015" spans="1:8" ht="17.149999999999999" customHeight="1" thickBot="1" x14ac:dyDescent="0.35">
      <c r="A4015" s="5" t="s">
        <v>76</v>
      </c>
      <c r="B4015" s="2" t="s">
        <v>77</v>
      </c>
      <c r="C4015" s="2" t="s">
        <v>78</v>
      </c>
      <c r="D4015" s="21" t="s">
        <v>79</v>
      </c>
      <c r="E4015" s="42"/>
      <c r="F4015" s="2" t="s">
        <v>80</v>
      </c>
      <c r="G4015" s="5" t="s">
        <v>81</v>
      </c>
      <c r="H4015" s="6" t="s">
        <v>82</v>
      </c>
    </row>
    <row r="4016" spans="1:8" ht="17.149999999999999" customHeight="1" thickBot="1" x14ac:dyDescent="0.35">
      <c r="A4016" s="17">
        <v>402</v>
      </c>
      <c r="B4016" s="50"/>
      <c r="C4016" s="50"/>
      <c r="D4016" s="51"/>
      <c r="E4016" s="52"/>
      <c r="F4016" s="50"/>
      <c r="G4016" s="2" t="s">
        <v>83</v>
      </c>
      <c r="H4016" s="53"/>
    </row>
    <row r="4017" spans="1:8" ht="17.149999999999999" customHeight="1" thickBot="1" x14ac:dyDescent="0.35">
      <c r="A4017" s="1" t="s">
        <v>84</v>
      </c>
      <c r="B4017" s="38"/>
      <c r="C4017" s="38"/>
      <c r="D4017" s="38"/>
      <c r="E4017" s="43"/>
      <c r="F4017" s="34"/>
      <c r="G4017" s="21" t="s">
        <v>14</v>
      </c>
      <c r="H4017" s="54"/>
    </row>
    <row r="4018" spans="1:8" ht="17.149999999999999" customHeight="1" thickBot="1" x14ac:dyDescent="0.35">
      <c r="A4018" s="1"/>
      <c r="B4018" s="38"/>
      <c r="C4018" s="38"/>
      <c r="D4018" s="38"/>
      <c r="E4018" s="43"/>
      <c r="F4018" s="34"/>
      <c r="G4018" s="21" t="s">
        <v>15</v>
      </c>
      <c r="H4018" s="54"/>
    </row>
    <row r="4019" spans="1:8" ht="17.149999999999999" customHeight="1" thickBot="1" x14ac:dyDescent="0.35">
      <c r="A4019" s="1"/>
      <c r="B4019" s="38"/>
      <c r="C4019" s="38"/>
      <c r="D4019" s="38"/>
      <c r="E4019" s="43"/>
      <c r="F4019" s="34"/>
      <c r="G4019" s="21" t="s">
        <v>16</v>
      </c>
      <c r="H4019" s="54"/>
    </row>
    <row r="4020" spans="1:8" ht="17.149999999999999" customHeight="1" thickBot="1" x14ac:dyDescent="0.35">
      <c r="A4020" s="1"/>
      <c r="B4020" s="38"/>
      <c r="C4020" s="38"/>
      <c r="D4020" s="38"/>
      <c r="E4020" s="43"/>
      <c r="F4020" s="34"/>
      <c r="G4020" s="21" t="s">
        <v>85</v>
      </c>
      <c r="H4020" s="54"/>
    </row>
    <row r="4021" spans="1:8" ht="17.149999999999999" customHeight="1" thickBot="1" x14ac:dyDescent="0.35">
      <c r="A4021" s="5"/>
      <c r="B4021" s="38"/>
      <c r="C4021" s="38"/>
      <c r="D4021" s="38"/>
      <c r="E4021" s="43"/>
      <c r="F4021" s="34"/>
      <c r="G4021" t="s">
        <v>57</v>
      </c>
      <c r="H4021" s="54"/>
    </row>
    <row r="4022" spans="1:8" ht="17.149999999999999" customHeight="1" thickBot="1" x14ac:dyDescent="0.35">
      <c r="A4022" s="1"/>
      <c r="B4022" s="39"/>
      <c r="C4022" s="39"/>
      <c r="D4022" s="39"/>
      <c r="E4022" s="44"/>
      <c r="F4022" s="37"/>
      <c r="G4022" s="30" t="s">
        <v>86</v>
      </c>
      <c r="H4022" s="28">
        <f>SUM(H4016:H4021)</f>
        <v>0</v>
      </c>
    </row>
    <row r="4023" spans="1:8" ht="17.149999999999999" customHeight="1" x14ac:dyDescent="0.25">
      <c r="A4023" s="1"/>
      <c r="B4023" s="7" t="s">
        <v>87</v>
      </c>
      <c r="H4023" s="8"/>
    </row>
    <row r="4024" spans="1:8" ht="17.149999999999999" customHeight="1" x14ac:dyDescent="0.25">
      <c r="A4024" s="1"/>
      <c r="B4024" t="s">
        <v>88</v>
      </c>
      <c r="H4024" s="8"/>
    </row>
    <row r="4025" spans="1:8" ht="17.149999999999999" customHeight="1" x14ac:dyDescent="0.35">
      <c r="A4025" s="1"/>
      <c r="B4025" s="24" t="s">
        <v>89</v>
      </c>
      <c r="E4025" s="45" t="str">
        <f>+'Budget Information'!$B$2</f>
        <v>Type your Community's name here</v>
      </c>
      <c r="H4025" s="23"/>
    </row>
    <row r="4026" spans="1:8" ht="17.149999999999999" customHeight="1" x14ac:dyDescent="0.25">
      <c r="A4026" s="1"/>
      <c r="D4026" s="9" t="s">
        <v>90</v>
      </c>
      <c r="E4026" s="46"/>
      <c r="G4026" s="10"/>
      <c r="H4026" s="8"/>
    </row>
    <row r="4027" spans="1:8" ht="17.149999999999999" customHeight="1" x14ac:dyDescent="0.25">
      <c r="A4027" s="18"/>
      <c r="B4027" s="13"/>
      <c r="C4027" s="13"/>
      <c r="D4027" s="13"/>
      <c r="E4027" s="41"/>
      <c r="F4027" s="13"/>
      <c r="G4027" s="13"/>
      <c r="H4027" s="14"/>
    </row>
    <row r="4028" spans="1:8" ht="17.149999999999999" customHeight="1" thickBot="1" x14ac:dyDescent="0.35">
      <c r="A4028" s="5" t="s">
        <v>76</v>
      </c>
      <c r="B4028" s="2" t="s">
        <v>77</v>
      </c>
      <c r="C4028" s="2" t="s">
        <v>78</v>
      </c>
      <c r="D4028" s="21" t="s">
        <v>79</v>
      </c>
      <c r="E4028" s="42"/>
      <c r="F4028" s="2" t="s">
        <v>80</v>
      </c>
      <c r="G4028" s="5" t="s">
        <v>81</v>
      </c>
      <c r="H4028" s="6" t="s">
        <v>82</v>
      </c>
    </row>
    <row r="4029" spans="1:8" ht="17.149999999999999" customHeight="1" thickBot="1" x14ac:dyDescent="0.35">
      <c r="A4029" s="17">
        <v>403</v>
      </c>
      <c r="B4029" s="50"/>
      <c r="C4029" s="50"/>
      <c r="D4029" s="51"/>
      <c r="E4029" s="52"/>
      <c r="F4029" s="50"/>
      <c r="G4029" s="2" t="s">
        <v>83</v>
      </c>
      <c r="H4029" s="53"/>
    </row>
    <row r="4030" spans="1:8" ht="17.149999999999999" customHeight="1" thickBot="1" x14ac:dyDescent="0.35">
      <c r="A4030" s="1" t="s">
        <v>84</v>
      </c>
      <c r="B4030" s="38"/>
      <c r="C4030" s="38"/>
      <c r="D4030" s="38"/>
      <c r="E4030" s="43"/>
      <c r="F4030" s="34"/>
      <c r="G4030" s="21" t="s">
        <v>14</v>
      </c>
      <c r="H4030" s="54"/>
    </row>
    <row r="4031" spans="1:8" ht="17.149999999999999" customHeight="1" thickBot="1" x14ac:dyDescent="0.35">
      <c r="A4031" s="1"/>
      <c r="B4031" s="38"/>
      <c r="C4031" s="38"/>
      <c r="D4031" s="38"/>
      <c r="E4031" s="43"/>
      <c r="F4031" s="34"/>
      <c r="G4031" s="21" t="s">
        <v>15</v>
      </c>
      <c r="H4031" s="54"/>
    </row>
    <row r="4032" spans="1:8" ht="17.149999999999999" customHeight="1" thickBot="1" x14ac:dyDescent="0.35">
      <c r="A4032" s="1"/>
      <c r="B4032" s="38"/>
      <c r="C4032" s="38"/>
      <c r="D4032" s="38"/>
      <c r="E4032" s="43"/>
      <c r="F4032" s="34"/>
      <c r="G4032" s="21" t="s">
        <v>16</v>
      </c>
      <c r="H4032" s="54"/>
    </row>
    <row r="4033" spans="1:8" ht="17.149999999999999" customHeight="1" thickBot="1" x14ac:dyDescent="0.35">
      <c r="A4033" s="1"/>
      <c r="B4033" s="38"/>
      <c r="C4033" s="38"/>
      <c r="D4033" s="38"/>
      <c r="E4033" s="43"/>
      <c r="F4033" s="34"/>
      <c r="G4033" s="21" t="s">
        <v>85</v>
      </c>
      <c r="H4033" s="54"/>
    </row>
    <row r="4034" spans="1:8" ht="17.149999999999999" customHeight="1" thickBot="1" x14ac:dyDescent="0.35">
      <c r="A4034" s="5"/>
      <c r="B4034" s="38"/>
      <c r="C4034" s="38"/>
      <c r="D4034" s="38"/>
      <c r="E4034" s="43"/>
      <c r="F4034" s="34"/>
      <c r="G4034" t="s">
        <v>57</v>
      </c>
      <c r="H4034" s="54"/>
    </row>
    <row r="4035" spans="1:8" ht="17.149999999999999" customHeight="1" thickBot="1" x14ac:dyDescent="0.35">
      <c r="A4035" s="1"/>
      <c r="B4035" s="39"/>
      <c r="C4035" s="39"/>
      <c r="D4035" s="39"/>
      <c r="E4035" s="44"/>
      <c r="F4035" s="37"/>
      <c r="G4035" s="30" t="s">
        <v>86</v>
      </c>
      <c r="H4035" s="28">
        <f>SUM(H4029:H4034)</f>
        <v>0</v>
      </c>
    </row>
    <row r="4036" spans="1:8" ht="17.149999999999999" customHeight="1" x14ac:dyDescent="0.25">
      <c r="A4036" s="1"/>
      <c r="B4036" s="7" t="s">
        <v>87</v>
      </c>
      <c r="H4036" s="8"/>
    </row>
    <row r="4037" spans="1:8" ht="17.149999999999999" customHeight="1" x14ac:dyDescent="0.25">
      <c r="A4037" s="1"/>
      <c r="B4037" t="s">
        <v>88</v>
      </c>
      <c r="H4037" s="8"/>
    </row>
    <row r="4038" spans="1:8" ht="17.149999999999999" customHeight="1" x14ac:dyDescent="0.35">
      <c r="A4038" s="1"/>
      <c r="B4038" s="24" t="s">
        <v>89</v>
      </c>
      <c r="E4038" s="45" t="str">
        <f>+'Budget Information'!$B$2</f>
        <v>Type your Community's name here</v>
      </c>
      <c r="H4038" s="23"/>
    </row>
    <row r="4039" spans="1:8" ht="17.149999999999999" customHeight="1" x14ac:dyDescent="0.25">
      <c r="A4039" s="1"/>
      <c r="D4039" s="9" t="s">
        <v>90</v>
      </c>
      <c r="E4039" s="46"/>
      <c r="G4039" s="10"/>
      <c r="H4039" s="8"/>
    </row>
    <row r="4040" spans="1:8" ht="17.149999999999999" customHeight="1" x14ac:dyDescent="0.25">
      <c r="A4040" s="16"/>
      <c r="B4040" s="13"/>
      <c r="C4040" s="13"/>
      <c r="D4040" s="19"/>
      <c r="E4040" s="48"/>
      <c r="F4040" s="13"/>
      <c r="G4040" s="20"/>
      <c r="H4040" s="15"/>
    </row>
    <row r="4041" spans="1:8" ht="17.149999999999999" customHeight="1" x14ac:dyDescent="0.25">
      <c r="A4041" s="16"/>
      <c r="B4041" s="13"/>
      <c r="C4041" s="13"/>
      <c r="D4041" s="13"/>
      <c r="E4041" s="41"/>
      <c r="F4041" s="13"/>
      <c r="G4041" s="13"/>
      <c r="H4041" s="15"/>
    </row>
    <row r="4042" spans="1:8" ht="17.149999999999999" customHeight="1" thickBot="1" x14ac:dyDescent="0.35">
      <c r="A4042" s="5" t="s">
        <v>76</v>
      </c>
      <c r="B4042" s="2" t="s">
        <v>77</v>
      </c>
      <c r="C4042" s="2" t="s">
        <v>78</v>
      </c>
      <c r="D4042" s="21" t="s">
        <v>79</v>
      </c>
      <c r="E4042" s="42"/>
      <c r="F4042" s="2" t="s">
        <v>80</v>
      </c>
      <c r="G4042" s="5" t="s">
        <v>81</v>
      </c>
      <c r="H4042" s="6" t="s">
        <v>82</v>
      </c>
    </row>
    <row r="4043" spans="1:8" ht="17.149999999999999" customHeight="1" thickBot="1" x14ac:dyDescent="0.35">
      <c r="A4043" s="17">
        <v>404</v>
      </c>
      <c r="B4043" s="50"/>
      <c r="C4043" s="50"/>
      <c r="D4043" s="51"/>
      <c r="E4043" s="52"/>
      <c r="F4043" s="50"/>
      <c r="G4043" s="2" t="s">
        <v>83</v>
      </c>
      <c r="H4043" s="53"/>
    </row>
    <row r="4044" spans="1:8" ht="17.149999999999999" customHeight="1" thickBot="1" x14ac:dyDescent="0.35">
      <c r="A4044" s="1" t="s">
        <v>84</v>
      </c>
      <c r="B4044" s="38"/>
      <c r="C4044" s="38"/>
      <c r="D4044" s="38"/>
      <c r="E4044" s="43"/>
      <c r="F4044" s="34"/>
      <c r="G4044" s="21" t="s">
        <v>14</v>
      </c>
      <c r="H4044" s="54"/>
    </row>
    <row r="4045" spans="1:8" ht="17.149999999999999" customHeight="1" thickBot="1" x14ac:dyDescent="0.35">
      <c r="A4045" s="1"/>
      <c r="B4045" s="38"/>
      <c r="C4045" s="38"/>
      <c r="D4045" s="38"/>
      <c r="E4045" s="43"/>
      <c r="F4045" s="34"/>
      <c r="G4045" s="21" t="s">
        <v>15</v>
      </c>
      <c r="H4045" s="54"/>
    </row>
    <row r="4046" spans="1:8" ht="17.149999999999999" customHeight="1" thickBot="1" x14ac:dyDescent="0.35">
      <c r="A4046" s="1"/>
      <c r="B4046" s="38"/>
      <c r="C4046" s="38"/>
      <c r="D4046" s="38"/>
      <c r="E4046" s="43"/>
      <c r="F4046" s="34"/>
      <c r="G4046" s="21" t="s">
        <v>16</v>
      </c>
      <c r="H4046" s="54"/>
    </row>
    <row r="4047" spans="1:8" ht="17.149999999999999" customHeight="1" thickBot="1" x14ac:dyDescent="0.35">
      <c r="A4047" s="1"/>
      <c r="B4047" s="38"/>
      <c r="C4047" s="38"/>
      <c r="D4047" s="38"/>
      <c r="E4047" s="43"/>
      <c r="F4047" s="34"/>
      <c r="G4047" s="21" t="s">
        <v>85</v>
      </c>
      <c r="H4047" s="54"/>
    </row>
    <row r="4048" spans="1:8" ht="17.149999999999999" customHeight="1" thickBot="1" x14ac:dyDescent="0.35">
      <c r="A4048" s="5"/>
      <c r="B4048" s="38"/>
      <c r="C4048" s="38"/>
      <c r="D4048" s="38"/>
      <c r="E4048" s="43"/>
      <c r="F4048" s="34"/>
      <c r="G4048" t="s">
        <v>57</v>
      </c>
      <c r="H4048" s="54"/>
    </row>
    <row r="4049" spans="1:8" ht="17.149999999999999" customHeight="1" thickBot="1" x14ac:dyDescent="0.35">
      <c r="A4049" s="1"/>
      <c r="B4049" s="39"/>
      <c r="C4049" s="39"/>
      <c r="D4049" s="39"/>
      <c r="E4049" s="44"/>
      <c r="F4049" s="37"/>
      <c r="G4049" s="30" t="s">
        <v>86</v>
      </c>
      <c r="H4049" s="28">
        <f>SUM(H4043:H4048)</f>
        <v>0</v>
      </c>
    </row>
    <row r="4050" spans="1:8" ht="17.149999999999999" customHeight="1" x14ac:dyDescent="0.25">
      <c r="A4050" s="1"/>
      <c r="B4050" s="7" t="s">
        <v>87</v>
      </c>
      <c r="H4050" s="8"/>
    </row>
    <row r="4051" spans="1:8" ht="17.149999999999999" customHeight="1" x14ac:dyDescent="0.25">
      <c r="A4051" s="1"/>
      <c r="B4051" t="s">
        <v>88</v>
      </c>
      <c r="H4051" s="8"/>
    </row>
    <row r="4052" spans="1:8" ht="17.149999999999999" customHeight="1" x14ac:dyDescent="0.35">
      <c r="A4052" s="1"/>
      <c r="B4052" s="24" t="s">
        <v>89</v>
      </c>
      <c r="E4052" s="45" t="str">
        <f>+'Budget Information'!$B$2</f>
        <v>Type your Community's name here</v>
      </c>
      <c r="H4052" s="23"/>
    </row>
    <row r="4053" spans="1:8" ht="17.149999999999999" customHeight="1" x14ac:dyDescent="0.25">
      <c r="A4053" s="1"/>
      <c r="D4053" s="9" t="s">
        <v>90</v>
      </c>
      <c r="E4053" s="46"/>
      <c r="G4053" s="10"/>
      <c r="H4053" s="8"/>
    </row>
    <row r="4054" spans="1:8" ht="17.149999999999999" customHeight="1" x14ac:dyDescent="0.25">
      <c r="A4054" s="16"/>
      <c r="B4054" s="11" t="s">
        <v>91</v>
      </c>
      <c r="C4054" s="11" t="s">
        <v>91</v>
      </c>
      <c r="D4054" s="11" t="s">
        <v>92</v>
      </c>
      <c r="E4054" s="47"/>
      <c r="F4054" s="11" t="s">
        <v>91</v>
      </c>
      <c r="G4054" s="11" t="s">
        <v>93</v>
      </c>
      <c r="H4054" s="12"/>
    </row>
    <row r="4055" spans="1:8" ht="17.149999999999999" customHeight="1" thickBot="1" x14ac:dyDescent="0.35">
      <c r="A4055" s="5" t="s">
        <v>76</v>
      </c>
      <c r="B4055" s="2" t="s">
        <v>77</v>
      </c>
      <c r="C4055" s="2" t="s">
        <v>78</v>
      </c>
      <c r="D4055" s="21" t="s">
        <v>79</v>
      </c>
      <c r="E4055" s="42"/>
      <c r="F4055" s="2" t="s">
        <v>80</v>
      </c>
      <c r="G4055" s="5" t="s">
        <v>81</v>
      </c>
      <c r="H4055" s="6" t="s">
        <v>82</v>
      </c>
    </row>
    <row r="4056" spans="1:8" ht="17.149999999999999" customHeight="1" thickBot="1" x14ac:dyDescent="0.35">
      <c r="A4056" s="17">
        <v>405</v>
      </c>
      <c r="B4056" s="50"/>
      <c r="C4056" s="50"/>
      <c r="D4056" s="51"/>
      <c r="E4056" s="52"/>
      <c r="F4056" s="50"/>
      <c r="G4056" s="2" t="s">
        <v>83</v>
      </c>
      <c r="H4056" s="53"/>
    </row>
    <row r="4057" spans="1:8" ht="17.149999999999999" customHeight="1" thickBot="1" x14ac:dyDescent="0.35">
      <c r="A4057" s="1" t="s">
        <v>84</v>
      </c>
      <c r="B4057" s="38"/>
      <c r="C4057" s="38"/>
      <c r="D4057" s="38"/>
      <c r="E4057" s="43"/>
      <c r="F4057" s="34"/>
      <c r="G4057" s="21" t="s">
        <v>14</v>
      </c>
      <c r="H4057" s="54"/>
    </row>
    <row r="4058" spans="1:8" ht="17.149999999999999" customHeight="1" thickBot="1" x14ac:dyDescent="0.35">
      <c r="A4058" s="1"/>
      <c r="B4058" s="38"/>
      <c r="C4058" s="38"/>
      <c r="D4058" s="38"/>
      <c r="E4058" s="43"/>
      <c r="F4058" s="34"/>
      <c r="G4058" s="21" t="s">
        <v>15</v>
      </c>
      <c r="H4058" s="54"/>
    </row>
    <row r="4059" spans="1:8" ht="17.149999999999999" customHeight="1" thickBot="1" x14ac:dyDescent="0.35">
      <c r="A4059" s="1"/>
      <c r="B4059" s="38"/>
      <c r="C4059" s="38"/>
      <c r="D4059" s="38"/>
      <c r="E4059" s="43"/>
      <c r="F4059" s="34"/>
      <c r="G4059" s="21" t="s">
        <v>16</v>
      </c>
      <c r="H4059" s="54"/>
    </row>
    <row r="4060" spans="1:8" ht="17.149999999999999" customHeight="1" thickBot="1" x14ac:dyDescent="0.35">
      <c r="A4060" s="1"/>
      <c r="B4060" s="38"/>
      <c r="C4060" s="38"/>
      <c r="D4060" s="38"/>
      <c r="E4060" s="43"/>
      <c r="F4060" s="34"/>
      <c r="G4060" s="21" t="s">
        <v>85</v>
      </c>
      <c r="H4060" s="54"/>
    </row>
    <row r="4061" spans="1:8" ht="17.149999999999999" customHeight="1" thickBot="1" x14ac:dyDescent="0.35">
      <c r="A4061" s="5"/>
      <c r="B4061" s="38"/>
      <c r="C4061" s="38"/>
      <c r="D4061" s="38"/>
      <c r="E4061" s="43"/>
      <c r="F4061" s="34"/>
      <c r="G4061" t="s">
        <v>57</v>
      </c>
      <c r="H4061" s="54"/>
    </row>
    <row r="4062" spans="1:8" ht="17.149999999999999" customHeight="1" thickBot="1" x14ac:dyDescent="0.35">
      <c r="A4062" s="1"/>
      <c r="B4062" s="39"/>
      <c r="C4062" s="39"/>
      <c r="D4062" s="39"/>
      <c r="E4062" s="44"/>
      <c r="F4062" s="37"/>
      <c r="G4062" s="30" t="s">
        <v>86</v>
      </c>
      <c r="H4062" s="28">
        <f>SUM(H4056:H4061)</f>
        <v>0</v>
      </c>
    </row>
    <row r="4063" spans="1:8" ht="17.149999999999999" customHeight="1" x14ac:dyDescent="0.25">
      <c r="A4063" s="1"/>
      <c r="B4063" s="7" t="s">
        <v>87</v>
      </c>
      <c r="H4063" s="8"/>
    </row>
    <row r="4064" spans="1:8" ht="17.149999999999999" customHeight="1" x14ac:dyDescent="0.25">
      <c r="A4064" s="1"/>
      <c r="B4064" t="s">
        <v>88</v>
      </c>
      <c r="H4064" s="8"/>
    </row>
    <row r="4065" spans="1:8" ht="17.149999999999999" customHeight="1" x14ac:dyDescent="0.35">
      <c r="A4065" s="1"/>
      <c r="B4065" s="24" t="s">
        <v>89</v>
      </c>
      <c r="E4065" s="45" t="str">
        <f>+'Budget Information'!$B$2</f>
        <v>Type your Community's name here</v>
      </c>
      <c r="H4065" s="23"/>
    </row>
    <row r="4066" spans="1:8" ht="17.149999999999999" customHeight="1" x14ac:dyDescent="0.25">
      <c r="A4066" s="1"/>
      <c r="D4066" s="9" t="s">
        <v>90</v>
      </c>
      <c r="E4066" s="46"/>
      <c r="G4066" s="10"/>
      <c r="H4066" s="8"/>
    </row>
    <row r="4067" spans="1:8" ht="17.149999999999999" customHeight="1" x14ac:dyDescent="0.25">
      <c r="A4067" s="18" t="s">
        <v>94</v>
      </c>
      <c r="B4067" s="13"/>
      <c r="C4067" s="13"/>
      <c r="D4067" s="13"/>
      <c r="E4067" s="41"/>
      <c r="F4067" s="13"/>
      <c r="G4067" s="13"/>
      <c r="H4067" s="14"/>
    </row>
    <row r="4068" spans="1:8" ht="17.149999999999999" customHeight="1" thickBot="1" x14ac:dyDescent="0.35">
      <c r="A4068" s="5" t="s">
        <v>76</v>
      </c>
      <c r="B4068" s="2" t="s">
        <v>77</v>
      </c>
      <c r="C4068" s="2" t="s">
        <v>78</v>
      </c>
      <c r="D4068" s="21" t="s">
        <v>79</v>
      </c>
      <c r="E4068" s="42"/>
      <c r="F4068" s="2" t="s">
        <v>80</v>
      </c>
      <c r="G4068" s="5" t="s">
        <v>81</v>
      </c>
      <c r="H4068" s="6" t="s">
        <v>82</v>
      </c>
    </row>
    <row r="4069" spans="1:8" ht="17.149999999999999" customHeight="1" thickBot="1" x14ac:dyDescent="0.35">
      <c r="A4069" s="17">
        <v>406</v>
      </c>
      <c r="B4069" s="50"/>
      <c r="C4069" s="50"/>
      <c r="D4069" s="51"/>
      <c r="E4069" s="52"/>
      <c r="F4069" s="50"/>
      <c r="G4069" s="2" t="s">
        <v>83</v>
      </c>
      <c r="H4069" s="53"/>
    </row>
    <row r="4070" spans="1:8" ht="17.149999999999999" customHeight="1" thickBot="1" x14ac:dyDescent="0.35">
      <c r="A4070" s="1" t="s">
        <v>84</v>
      </c>
      <c r="B4070" s="38"/>
      <c r="C4070" s="38"/>
      <c r="D4070" s="38"/>
      <c r="E4070" s="43"/>
      <c r="F4070" s="34"/>
      <c r="G4070" s="21" t="s">
        <v>14</v>
      </c>
      <c r="H4070" s="54"/>
    </row>
    <row r="4071" spans="1:8" ht="17.149999999999999" customHeight="1" thickBot="1" x14ac:dyDescent="0.35">
      <c r="A4071" s="1"/>
      <c r="B4071" s="38"/>
      <c r="C4071" s="38"/>
      <c r="D4071" s="38"/>
      <c r="E4071" s="43"/>
      <c r="F4071" s="34"/>
      <c r="G4071" s="21" t="s">
        <v>15</v>
      </c>
      <c r="H4071" s="54"/>
    </row>
    <row r="4072" spans="1:8" ht="17.149999999999999" customHeight="1" thickBot="1" x14ac:dyDescent="0.35">
      <c r="A4072" s="1"/>
      <c r="B4072" s="38"/>
      <c r="C4072" s="38"/>
      <c r="D4072" s="38"/>
      <c r="E4072" s="43"/>
      <c r="F4072" s="34"/>
      <c r="G4072" s="21" t="s">
        <v>16</v>
      </c>
      <c r="H4072" s="54"/>
    </row>
    <row r="4073" spans="1:8" ht="17.149999999999999" customHeight="1" thickBot="1" x14ac:dyDescent="0.35">
      <c r="A4073" s="1"/>
      <c r="B4073" s="38"/>
      <c r="C4073" s="38"/>
      <c r="D4073" s="38"/>
      <c r="E4073" s="43"/>
      <c r="F4073" s="34"/>
      <c r="G4073" s="21" t="s">
        <v>85</v>
      </c>
      <c r="H4073" s="54"/>
    </row>
    <row r="4074" spans="1:8" ht="17.149999999999999" customHeight="1" thickBot="1" x14ac:dyDescent="0.35">
      <c r="A4074" s="5"/>
      <c r="B4074" s="38"/>
      <c r="C4074" s="38"/>
      <c r="D4074" s="38"/>
      <c r="E4074" s="43"/>
      <c r="F4074" s="34"/>
      <c r="G4074" t="s">
        <v>57</v>
      </c>
      <c r="H4074" s="54"/>
    </row>
    <row r="4075" spans="1:8" ht="17.149999999999999" customHeight="1" thickBot="1" x14ac:dyDescent="0.35">
      <c r="A4075" s="1"/>
      <c r="B4075" s="39"/>
      <c r="C4075" s="39"/>
      <c r="D4075" s="39"/>
      <c r="E4075" s="44"/>
      <c r="F4075" s="37"/>
      <c r="G4075" s="30" t="s">
        <v>86</v>
      </c>
      <c r="H4075" s="28">
        <f>SUM(H4069:H4074)</f>
        <v>0</v>
      </c>
    </row>
    <row r="4076" spans="1:8" ht="17.149999999999999" customHeight="1" x14ac:dyDescent="0.25">
      <c r="A4076" s="1"/>
      <c r="B4076" s="7" t="s">
        <v>87</v>
      </c>
      <c r="H4076" s="8"/>
    </row>
    <row r="4077" spans="1:8" ht="17.149999999999999" customHeight="1" x14ac:dyDescent="0.25">
      <c r="A4077" s="1"/>
      <c r="B4077" t="s">
        <v>88</v>
      </c>
      <c r="H4077" s="8"/>
    </row>
    <row r="4078" spans="1:8" ht="17.149999999999999" customHeight="1" x14ac:dyDescent="0.35">
      <c r="A4078" s="1"/>
      <c r="B4078" s="24" t="s">
        <v>89</v>
      </c>
      <c r="E4078" s="45" t="str">
        <f>+'Budget Information'!$B$2</f>
        <v>Type your Community's name here</v>
      </c>
      <c r="H4078" s="23"/>
    </row>
    <row r="4079" spans="1:8" ht="17.149999999999999" customHeight="1" x14ac:dyDescent="0.25">
      <c r="A4079" s="1"/>
      <c r="D4079" s="9" t="s">
        <v>90</v>
      </c>
      <c r="E4079" s="46"/>
      <c r="G4079" s="10"/>
      <c r="H4079" s="8"/>
    </row>
    <row r="4080" spans="1:8" ht="17.149999999999999" customHeight="1" x14ac:dyDescent="0.25">
      <c r="A4080" s="16"/>
      <c r="B4080" s="13"/>
      <c r="C4080" s="13"/>
      <c r="D4080" s="19"/>
      <c r="E4080" s="48"/>
      <c r="F4080" s="13"/>
      <c r="G4080" s="20"/>
      <c r="H4080" s="15"/>
    </row>
    <row r="4081" spans="1:8" ht="17.149999999999999" customHeight="1" x14ac:dyDescent="0.25">
      <c r="A4081" s="18"/>
      <c r="B4081" s="13"/>
      <c r="C4081" s="13"/>
      <c r="D4081" s="13"/>
      <c r="E4081" s="41"/>
      <c r="F4081" s="13"/>
      <c r="G4081" s="13"/>
      <c r="H4081" s="15"/>
    </row>
    <row r="4082" spans="1:8" ht="17.149999999999999" customHeight="1" thickBot="1" x14ac:dyDescent="0.35">
      <c r="A4082" s="5" t="s">
        <v>76</v>
      </c>
      <c r="B4082" s="2" t="s">
        <v>77</v>
      </c>
      <c r="C4082" s="2" t="s">
        <v>78</v>
      </c>
      <c r="D4082" s="21" t="s">
        <v>79</v>
      </c>
      <c r="E4082" s="42"/>
      <c r="F4082" s="2" t="s">
        <v>80</v>
      </c>
      <c r="G4082" s="5" t="s">
        <v>81</v>
      </c>
      <c r="H4082" s="6" t="s">
        <v>82</v>
      </c>
    </row>
    <row r="4083" spans="1:8" ht="17.149999999999999" customHeight="1" thickBot="1" x14ac:dyDescent="0.35">
      <c r="A4083" s="17">
        <v>407</v>
      </c>
      <c r="B4083" s="50"/>
      <c r="C4083" s="50"/>
      <c r="D4083" s="51"/>
      <c r="E4083" s="52"/>
      <c r="F4083" s="50"/>
      <c r="G4083" s="2" t="s">
        <v>83</v>
      </c>
      <c r="H4083" s="53"/>
    </row>
    <row r="4084" spans="1:8" ht="17.149999999999999" customHeight="1" thickBot="1" x14ac:dyDescent="0.35">
      <c r="A4084" s="1" t="s">
        <v>84</v>
      </c>
      <c r="B4084" s="38"/>
      <c r="C4084" s="38"/>
      <c r="D4084" s="38"/>
      <c r="E4084" s="43"/>
      <c r="F4084" s="34"/>
      <c r="G4084" s="21" t="s">
        <v>14</v>
      </c>
      <c r="H4084" s="54"/>
    </row>
    <row r="4085" spans="1:8" ht="17.149999999999999" customHeight="1" thickBot="1" x14ac:dyDescent="0.35">
      <c r="A4085" s="1"/>
      <c r="B4085" s="38"/>
      <c r="C4085" s="38"/>
      <c r="D4085" s="38"/>
      <c r="E4085" s="43"/>
      <c r="F4085" s="34"/>
      <c r="G4085" s="21" t="s">
        <v>15</v>
      </c>
      <c r="H4085" s="54"/>
    </row>
    <row r="4086" spans="1:8" ht="17.149999999999999" customHeight="1" thickBot="1" x14ac:dyDescent="0.35">
      <c r="A4086" s="1"/>
      <c r="B4086" s="38"/>
      <c r="C4086" s="38"/>
      <c r="D4086" s="38"/>
      <c r="E4086" s="43"/>
      <c r="F4086" s="34"/>
      <c r="G4086" s="21" t="s">
        <v>16</v>
      </c>
      <c r="H4086" s="54"/>
    </row>
    <row r="4087" spans="1:8" ht="17.149999999999999" customHeight="1" thickBot="1" x14ac:dyDescent="0.35">
      <c r="A4087" s="1"/>
      <c r="B4087" s="38"/>
      <c r="C4087" s="38"/>
      <c r="D4087" s="38"/>
      <c r="E4087" s="43"/>
      <c r="F4087" s="34"/>
      <c r="G4087" s="21" t="s">
        <v>85</v>
      </c>
      <c r="H4087" s="54"/>
    </row>
    <row r="4088" spans="1:8" ht="17.149999999999999" customHeight="1" thickBot="1" x14ac:dyDescent="0.35">
      <c r="A4088" s="5"/>
      <c r="B4088" s="38"/>
      <c r="C4088" s="38"/>
      <c r="D4088" s="38"/>
      <c r="E4088" s="43"/>
      <c r="F4088" s="34"/>
      <c r="G4088" t="s">
        <v>57</v>
      </c>
      <c r="H4088" s="54"/>
    </row>
    <row r="4089" spans="1:8" ht="17.149999999999999" customHeight="1" thickBot="1" x14ac:dyDescent="0.35">
      <c r="A4089" s="1"/>
      <c r="B4089" s="39"/>
      <c r="C4089" s="39"/>
      <c r="D4089" s="39"/>
      <c r="E4089" s="44"/>
      <c r="F4089" s="37"/>
      <c r="G4089" s="30" t="s">
        <v>86</v>
      </c>
      <c r="H4089" s="28">
        <f>SUM(H4083:H4088)</f>
        <v>0</v>
      </c>
    </row>
    <row r="4090" spans="1:8" ht="17.149999999999999" customHeight="1" x14ac:dyDescent="0.25">
      <c r="A4090" s="1"/>
      <c r="B4090" s="7" t="s">
        <v>87</v>
      </c>
      <c r="H4090" s="8"/>
    </row>
    <row r="4091" spans="1:8" ht="17.149999999999999" customHeight="1" x14ac:dyDescent="0.25">
      <c r="A4091" s="1"/>
      <c r="B4091" t="s">
        <v>88</v>
      </c>
      <c r="H4091" s="8"/>
    </row>
    <row r="4092" spans="1:8" ht="17.149999999999999" customHeight="1" x14ac:dyDescent="0.35">
      <c r="A4092" s="1"/>
      <c r="B4092" s="24" t="s">
        <v>89</v>
      </c>
      <c r="E4092" s="45" t="str">
        <f>+'Budget Information'!$B$2</f>
        <v>Type your Community's name here</v>
      </c>
      <c r="H4092" s="23"/>
    </row>
    <row r="4093" spans="1:8" ht="17.149999999999999" customHeight="1" x14ac:dyDescent="0.25">
      <c r="A4093" s="1"/>
      <c r="D4093" s="9" t="s">
        <v>90</v>
      </c>
      <c r="E4093" s="46"/>
      <c r="G4093" s="10"/>
      <c r="H4093" s="8"/>
    </row>
    <row r="4094" spans="1:8" ht="17.149999999999999" customHeight="1" x14ac:dyDescent="0.25">
      <c r="A4094" s="16"/>
      <c r="B4094" s="11" t="s">
        <v>91</v>
      </c>
      <c r="C4094" s="11" t="s">
        <v>91</v>
      </c>
      <c r="D4094" s="11" t="s">
        <v>92</v>
      </c>
      <c r="E4094" s="47"/>
      <c r="F4094" s="11" t="s">
        <v>91</v>
      </c>
      <c r="G4094" s="11" t="s">
        <v>93</v>
      </c>
      <c r="H4094" s="12"/>
    </row>
    <row r="4095" spans="1:8" ht="17.149999999999999" customHeight="1" thickBot="1" x14ac:dyDescent="0.35">
      <c r="A4095" s="5" t="s">
        <v>76</v>
      </c>
      <c r="B4095" s="2" t="s">
        <v>77</v>
      </c>
      <c r="C4095" s="2" t="s">
        <v>78</v>
      </c>
      <c r="D4095" s="21" t="s">
        <v>79</v>
      </c>
      <c r="E4095" s="42"/>
      <c r="F4095" s="2" t="s">
        <v>80</v>
      </c>
      <c r="G4095" s="5" t="s">
        <v>81</v>
      </c>
      <c r="H4095" s="6" t="s">
        <v>82</v>
      </c>
    </row>
    <row r="4096" spans="1:8" ht="17.149999999999999" customHeight="1" thickBot="1" x14ac:dyDescent="0.35">
      <c r="A4096" s="17">
        <v>408</v>
      </c>
      <c r="B4096" s="50"/>
      <c r="C4096" s="50"/>
      <c r="D4096" s="51"/>
      <c r="E4096" s="52"/>
      <c r="F4096" s="50"/>
      <c r="G4096" s="2" t="s">
        <v>83</v>
      </c>
      <c r="H4096" s="53"/>
    </row>
    <row r="4097" spans="1:8" ht="17.149999999999999" customHeight="1" thickBot="1" x14ac:dyDescent="0.35">
      <c r="A4097" s="1" t="s">
        <v>84</v>
      </c>
      <c r="B4097" s="38"/>
      <c r="C4097" s="38"/>
      <c r="D4097" s="38"/>
      <c r="E4097" s="43"/>
      <c r="F4097" s="34"/>
      <c r="G4097" s="21" t="s">
        <v>14</v>
      </c>
      <c r="H4097" s="54"/>
    </row>
    <row r="4098" spans="1:8" ht="17.149999999999999" customHeight="1" thickBot="1" x14ac:dyDescent="0.35">
      <c r="A4098" s="1"/>
      <c r="B4098" s="38"/>
      <c r="C4098" s="38"/>
      <c r="D4098" s="38"/>
      <c r="E4098" s="43"/>
      <c r="F4098" s="34"/>
      <c r="G4098" s="21" t="s">
        <v>15</v>
      </c>
      <c r="H4098" s="54"/>
    </row>
    <row r="4099" spans="1:8" ht="17.149999999999999" customHeight="1" thickBot="1" x14ac:dyDescent="0.35">
      <c r="A4099" s="1"/>
      <c r="B4099" s="38"/>
      <c r="C4099" s="38"/>
      <c r="D4099" s="38"/>
      <c r="E4099" s="43"/>
      <c r="F4099" s="34"/>
      <c r="G4099" s="21" t="s">
        <v>16</v>
      </c>
      <c r="H4099" s="54"/>
    </row>
    <row r="4100" spans="1:8" ht="17.149999999999999" customHeight="1" thickBot="1" x14ac:dyDescent="0.35">
      <c r="A4100" s="1"/>
      <c r="B4100" s="38"/>
      <c r="C4100" s="38"/>
      <c r="D4100" s="38"/>
      <c r="E4100" s="43"/>
      <c r="F4100" s="34"/>
      <c r="G4100" s="21" t="s">
        <v>85</v>
      </c>
      <c r="H4100" s="54"/>
    </row>
    <row r="4101" spans="1:8" ht="17.149999999999999" customHeight="1" thickBot="1" x14ac:dyDescent="0.35">
      <c r="A4101" s="5"/>
      <c r="B4101" s="38"/>
      <c r="C4101" s="38"/>
      <c r="D4101" s="38"/>
      <c r="E4101" s="43"/>
      <c r="F4101" s="34"/>
      <c r="G4101" t="s">
        <v>57</v>
      </c>
      <c r="H4101" s="54"/>
    </row>
    <row r="4102" spans="1:8" ht="17.149999999999999" customHeight="1" thickBot="1" x14ac:dyDescent="0.35">
      <c r="A4102" s="1"/>
      <c r="B4102" s="39"/>
      <c r="C4102" s="39"/>
      <c r="D4102" s="39"/>
      <c r="E4102" s="44"/>
      <c r="F4102" s="37"/>
      <c r="G4102" s="30" t="s">
        <v>86</v>
      </c>
      <c r="H4102" s="28">
        <f>SUM(H4096:H4101)</f>
        <v>0</v>
      </c>
    </row>
    <row r="4103" spans="1:8" ht="17.149999999999999" customHeight="1" x14ac:dyDescent="0.25">
      <c r="A4103" s="1"/>
      <c r="B4103" s="7" t="s">
        <v>87</v>
      </c>
      <c r="H4103" s="8"/>
    </row>
    <row r="4104" spans="1:8" ht="17.149999999999999" customHeight="1" x14ac:dyDescent="0.25">
      <c r="A4104" s="1"/>
      <c r="B4104" t="s">
        <v>88</v>
      </c>
      <c r="H4104" s="8"/>
    </row>
    <row r="4105" spans="1:8" ht="17.149999999999999" customHeight="1" x14ac:dyDescent="0.35">
      <c r="A4105" s="1"/>
      <c r="B4105" s="24" t="s">
        <v>89</v>
      </c>
      <c r="E4105" s="45" t="str">
        <f>+'Budget Information'!$B$2</f>
        <v>Type your Community's name here</v>
      </c>
      <c r="H4105" s="23"/>
    </row>
    <row r="4106" spans="1:8" ht="17.149999999999999" customHeight="1" x14ac:dyDescent="0.25">
      <c r="A4106" s="1"/>
      <c r="D4106" s="9" t="s">
        <v>90</v>
      </c>
      <c r="E4106" s="46"/>
      <c r="G4106" s="10"/>
      <c r="H4106" s="8"/>
    </row>
    <row r="4107" spans="1:8" ht="17.149999999999999" customHeight="1" x14ac:dyDescent="0.25">
      <c r="A4107" s="16"/>
      <c r="B4107" s="13"/>
      <c r="C4107" s="13"/>
      <c r="D4107" s="13"/>
      <c r="E4107" s="41"/>
      <c r="F4107" s="13"/>
      <c r="G4107" s="13"/>
      <c r="H4107" s="14"/>
    </row>
    <row r="4108" spans="1:8" ht="17.149999999999999" customHeight="1" thickBot="1" x14ac:dyDescent="0.35">
      <c r="A4108" s="5" t="s">
        <v>76</v>
      </c>
      <c r="B4108" s="2" t="s">
        <v>77</v>
      </c>
      <c r="C4108" s="2" t="s">
        <v>78</v>
      </c>
      <c r="D4108" s="21" t="s">
        <v>79</v>
      </c>
      <c r="E4108" s="42"/>
      <c r="F4108" s="2" t="s">
        <v>80</v>
      </c>
      <c r="G4108" s="5" t="s">
        <v>81</v>
      </c>
      <c r="H4108" s="6" t="s">
        <v>82</v>
      </c>
    </row>
    <row r="4109" spans="1:8" ht="17.149999999999999" customHeight="1" thickBot="1" x14ac:dyDescent="0.35">
      <c r="A4109" s="17">
        <v>409</v>
      </c>
      <c r="B4109" s="50"/>
      <c r="C4109" s="50"/>
      <c r="D4109" s="51"/>
      <c r="E4109" s="52"/>
      <c r="F4109" s="50"/>
      <c r="G4109" s="2" t="s">
        <v>83</v>
      </c>
      <c r="H4109" s="53"/>
    </row>
    <row r="4110" spans="1:8" ht="17.149999999999999" customHeight="1" thickBot="1" x14ac:dyDescent="0.35">
      <c r="A4110" s="1" t="s">
        <v>84</v>
      </c>
      <c r="B4110" s="38"/>
      <c r="C4110" s="38"/>
      <c r="D4110" s="38"/>
      <c r="E4110" s="43"/>
      <c r="F4110" s="34"/>
      <c r="G4110" s="21" t="s">
        <v>14</v>
      </c>
      <c r="H4110" s="54"/>
    </row>
    <row r="4111" spans="1:8" ht="17.149999999999999" customHeight="1" thickBot="1" x14ac:dyDescent="0.35">
      <c r="A4111" s="1"/>
      <c r="B4111" s="38"/>
      <c r="C4111" s="38"/>
      <c r="D4111" s="38"/>
      <c r="E4111" s="43"/>
      <c r="F4111" s="34"/>
      <c r="G4111" s="21" t="s">
        <v>15</v>
      </c>
      <c r="H4111" s="54"/>
    </row>
    <row r="4112" spans="1:8" ht="17.149999999999999" customHeight="1" thickBot="1" x14ac:dyDescent="0.35">
      <c r="A4112" s="1"/>
      <c r="B4112" s="38"/>
      <c r="C4112" s="38"/>
      <c r="D4112" s="38"/>
      <c r="E4112" s="43"/>
      <c r="F4112" s="34"/>
      <c r="G4112" s="21" t="s">
        <v>16</v>
      </c>
      <c r="H4112" s="54"/>
    </row>
    <row r="4113" spans="1:8" ht="17.149999999999999" customHeight="1" thickBot="1" x14ac:dyDescent="0.35">
      <c r="A4113" s="1"/>
      <c r="B4113" s="38"/>
      <c r="C4113" s="38"/>
      <c r="D4113" s="38"/>
      <c r="E4113" s="43"/>
      <c r="F4113" s="34"/>
      <c r="G4113" s="21" t="s">
        <v>85</v>
      </c>
      <c r="H4113" s="54"/>
    </row>
    <row r="4114" spans="1:8" ht="17.149999999999999" customHeight="1" thickBot="1" x14ac:dyDescent="0.35">
      <c r="A4114" s="5"/>
      <c r="B4114" s="38"/>
      <c r="C4114" s="38"/>
      <c r="D4114" s="38"/>
      <c r="E4114" s="43"/>
      <c r="F4114" s="34"/>
      <c r="G4114" t="s">
        <v>57</v>
      </c>
      <c r="H4114" s="54"/>
    </row>
    <row r="4115" spans="1:8" ht="17.149999999999999" customHeight="1" thickBot="1" x14ac:dyDescent="0.35">
      <c r="A4115" s="1"/>
      <c r="B4115" s="39"/>
      <c r="C4115" s="39"/>
      <c r="D4115" s="39"/>
      <c r="E4115" s="44"/>
      <c r="F4115" s="37"/>
      <c r="G4115" s="30" t="s">
        <v>86</v>
      </c>
      <c r="H4115" s="28">
        <f>SUM(H4109:H4114)</f>
        <v>0</v>
      </c>
    </row>
    <row r="4116" spans="1:8" ht="17.149999999999999" customHeight="1" x14ac:dyDescent="0.25">
      <c r="A4116" s="1"/>
      <c r="B4116" s="7" t="s">
        <v>87</v>
      </c>
      <c r="H4116" s="8"/>
    </row>
    <row r="4117" spans="1:8" ht="17.149999999999999" customHeight="1" x14ac:dyDescent="0.25">
      <c r="A4117" s="1"/>
      <c r="B4117" t="s">
        <v>88</v>
      </c>
      <c r="H4117" s="8"/>
    </row>
    <row r="4118" spans="1:8" ht="17.149999999999999" customHeight="1" x14ac:dyDescent="0.35">
      <c r="A4118" s="1"/>
      <c r="B4118" s="24" t="s">
        <v>89</v>
      </c>
      <c r="E4118" s="45" t="str">
        <f>+'Budget Information'!$B$2</f>
        <v>Type your Community's name here</v>
      </c>
      <c r="H4118" s="23"/>
    </row>
    <row r="4119" spans="1:8" ht="17.149999999999999" customHeight="1" x14ac:dyDescent="0.25">
      <c r="A4119" s="1"/>
      <c r="D4119" s="9" t="s">
        <v>90</v>
      </c>
      <c r="E4119" s="46"/>
      <c r="G4119" s="10"/>
      <c r="H4119" s="8"/>
    </row>
    <row r="4120" spans="1:8" ht="17.149999999999999" customHeight="1" x14ac:dyDescent="0.25">
      <c r="A4120" s="16"/>
      <c r="B4120" s="13"/>
      <c r="C4120" s="13"/>
      <c r="D4120" s="19"/>
      <c r="E4120" s="48"/>
      <c r="F4120" s="13"/>
      <c r="G4120" s="20"/>
      <c r="H4120" s="15"/>
    </row>
    <row r="4121" spans="1:8" ht="17.149999999999999" customHeight="1" x14ac:dyDescent="0.25">
      <c r="A4121" s="18" t="s">
        <v>94</v>
      </c>
      <c r="B4121" s="13"/>
      <c r="C4121" s="13"/>
      <c r="D4121" s="13"/>
      <c r="E4121" s="41"/>
      <c r="F4121" s="13"/>
      <c r="G4121" s="13"/>
      <c r="H4121" s="15"/>
    </row>
    <row r="4122" spans="1:8" ht="17.149999999999999" customHeight="1" thickBot="1" x14ac:dyDescent="0.35">
      <c r="A4122" s="5" t="s">
        <v>76</v>
      </c>
      <c r="B4122" s="2" t="s">
        <v>77</v>
      </c>
      <c r="C4122" s="2" t="s">
        <v>78</v>
      </c>
      <c r="D4122" s="21" t="s">
        <v>79</v>
      </c>
      <c r="E4122" s="42"/>
      <c r="F4122" s="2" t="s">
        <v>80</v>
      </c>
      <c r="G4122" s="5" t="s">
        <v>81</v>
      </c>
      <c r="H4122" s="6" t="s">
        <v>82</v>
      </c>
    </row>
    <row r="4123" spans="1:8" ht="17.149999999999999" customHeight="1" thickBot="1" x14ac:dyDescent="0.35">
      <c r="A4123" s="17">
        <v>410</v>
      </c>
      <c r="B4123" s="50"/>
      <c r="C4123" s="50"/>
      <c r="D4123" s="51"/>
      <c r="E4123" s="52"/>
      <c r="F4123" s="50"/>
      <c r="G4123" s="2" t="s">
        <v>83</v>
      </c>
      <c r="H4123" s="53"/>
    </row>
    <row r="4124" spans="1:8" ht="17.149999999999999" customHeight="1" thickBot="1" x14ac:dyDescent="0.35">
      <c r="A4124" s="1" t="s">
        <v>84</v>
      </c>
      <c r="B4124" s="38"/>
      <c r="C4124" s="38"/>
      <c r="D4124" s="38"/>
      <c r="E4124" s="43"/>
      <c r="F4124" s="34"/>
      <c r="G4124" s="21" t="s">
        <v>14</v>
      </c>
      <c r="H4124" s="54"/>
    </row>
    <row r="4125" spans="1:8" ht="17.149999999999999" customHeight="1" thickBot="1" x14ac:dyDescent="0.35">
      <c r="A4125" s="1"/>
      <c r="B4125" s="38"/>
      <c r="C4125" s="38"/>
      <c r="D4125" s="38"/>
      <c r="E4125" s="43"/>
      <c r="F4125" s="34"/>
      <c r="G4125" s="21" t="s">
        <v>15</v>
      </c>
      <c r="H4125" s="54"/>
    </row>
    <row r="4126" spans="1:8" ht="17.149999999999999" customHeight="1" thickBot="1" x14ac:dyDescent="0.35">
      <c r="A4126" s="1"/>
      <c r="B4126" s="38"/>
      <c r="C4126" s="38"/>
      <c r="D4126" s="38"/>
      <c r="E4126" s="43"/>
      <c r="F4126" s="34"/>
      <c r="G4126" s="21" t="s">
        <v>16</v>
      </c>
      <c r="H4126" s="54"/>
    </row>
    <row r="4127" spans="1:8" ht="17.149999999999999" customHeight="1" thickBot="1" x14ac:dyDescent="0.35">
      <c r="A4127" s="1"/>
      <c r="B4127" s="38"/>
      <c r="C4127" s="38"/>
      <c r="D4127" s="38"/>
      <c r="E4127" s="43"/>
      <c r="F4127" s="34"/>
      <c r="G4127" s="21" t="s">
        <v>85</v>
      </c>
      <c r="H4127" s="54"/>
    </row>
    <row r="4128" spans="1:8" ht="17.149999999999999" customHeight="1" thickBot="1" x14ac:dyDescent="0.35">
      <c r="A4128" s="5"/>
      <c r="B4128" s="38"/>
      <c r="C4128" s="38"/>
      <c r="D4128" s="38"/>
      <c r="E4128" s="43"/>
      <c r="F4128" s="34"/>
      <c r="G4128" t="s">
        <v>57</v>
      </c>
      <c r="H4128" s="54"/>
    </row>
    <row r="4129" spans="1:8" ht="17.149999999999999" customHeight="1" thickBot="1" x14ac:dyDescent="0.35">
      <c r="A4129" s="1"/>
      <c r="B4129" s="39"/>
      <c r="C4129" s="39"/>
      <c r="D4129" s="39"/>
      <c r="E4129" s="44"/>
      <c r="F4129" s="37"/>
      <c r="G4129" s="30" t="s">
        <v>86</v>
      </c>
      <c r="H4129" s="28">
        <f>SUM(H4123:H4128)</f>
        <v>0</v>
      </c>
    </row>
    <row r="4130" spans="1:8" ht="17.149999999999999" customHeight="1" x14ac:dyDescent="0.25">
      <c r="A4130" s="1"/>
      <c r="B4130" s="7" t="s">
        <v>87</v>
      </c>
      <c r="H4130" s="8"/>
    </row>
    <row r="4131" spans="1:8" ht="17.149999999999999" customHeight="1" x14ac:dyDescent="0.25">
      <c r="A4131" s="1"/>
      <c r="B4131" t="s">
        <v>88</v>
      </c>
      <c r="H4131" s="8"/>
    </row>
    <row r="4132" spans="1:8" ht="17.149999999999999" customHeight="1" x14ac:dyDescent="0.35">
      <c r="A4132" s="1"/>
      <c r="B4132" s="24" t="s">
        <v>89</v>
      </c>
      <c r="E4132" s="45" t="str">
        <f>+'Budget Information'!$B$2</f>
        <v>Type your Community's name here</v>
      </c>
      <c r="H4132" s="23"/>
    </row>
    <row r="4133" spans="1:8" ht="17.149999999999999" customHeight="1" x14ac:dyDescent="0.25">
      <c r="A4133" s="1"/>
      <c r="D4133" s="9" t="s">
        <v>90</v>
      </c>
      <c r="E4133" s="46"/>
      <c r="G4133" s="10"/>
      <c r="H4133" s="8"/>
    </row>
    <row r="4134" spans="1:8" ht="17.149999999999999" customHeight="1" x14ac:dyDescent="0.25">
      <c r="A4134" s="18"/>
      <c r="B4134" s="11" t="s">
        <v>91</v>
      </c>
      <c r="C4134" s="11" t="s">
        <v>91</v>
      </c>
      <c r="D4134" s="11" t="s">
        <v>92</v>
      </c>
      <c r="E4134" s="47"/>
      <c r="F4134" s="11" t="s">
        <v>91</v>
      </c>
      <c r="G4134" s="11" t="s">
        <v>93</v>
      </c>
      <c r="H4134" s="12"/>
    </row>
    <row r="4135" spans="1:8" ht="17.149999999999999" customHeight="1" thickBot="1" x14ac:dyDescent="0.35">
      <c r="A4135" s="5" t="s">
        <v>76</v>
      </c>
      <c r="B4135" s="2" t="s">
        <v>77</v>
      </c>
      <c r="C4135" s="2" t="s">
        <v>78</v>
      </c>
      <c r="D4135" s="21" t="s">
        <v>79</v>
      </c>
      <c r="E4135" s="42"/>
      <c r="F4135" s="2" t="s">
        <v>80</v>
      </c>
      <c r="G4135" s="5" t="s">
        <v>81</v>
      </c>
      <c r="H4135" s="6" t="s">
        <v>82</v>
      </c>
    </row>
    <row r="4136" spans="1:8" ht="17.149999999999999" customHeight="1" thickBot="1" x14ac:dyDescent="0.35">
      <c r="A4136" s="17">
        <v>411</v>
      </c>
      <c r="B4136" s="50"/>
      <c r="C4136" s="50"/>
      <c r="D4136" s="51"/>
      <c r="E4136" s="52"/>
      <c r="F4136" s="50"/>
      <c r="G4136" s="2" t="s">
        <v>83</v>
      </c>
      <c r="H4136" s="53"/>
    </row>
    <row r="4137" spans="1:8" ht="17.149999999999999" customHeight="1" thickBot="1" x14ac:dyDescent="0.35">
      <c r="A4137" s="1" t="s">
        <v>84</v>
      </c>
      <c r="B4137" s="38"/>
      <c r="C4137" s="38"/>
      <c r="D4137" s="38"/>
      <c r="E4137" s="43"/>
      <c r="F4137" s="34"/>
      <c r="G4137" s="21" t="s">
        <v>14</v>
      </c>
      <c r="H4137" s="54"/>
    </row>
    <row r="4138" spans="1:8" ht="17.149999999999999" customHeight="1" thickBot="1" x14ac:dyDescent="0.35">
      <c r="A4138" s="1"/>
      <c r="B4138" s="38"/>
      <c r="C4138" s="38"/>
      <c r="D4138" s="38"/>
      <c r="E4138" s="43"/>
      <c r="F4138" s="34"/>
      <c r="G4138" s="21" t="s">
        <v>15</v>
      </c>
      <c r="H4138" s="54"/>
    </row>
    <row r="4139" spans="1:8" ht="17.149999999999999" customHeight="1" thickBot="1" x14ac:dyDescent="0.35">
      <c r="A4139" s="1"/>
      <c r="B4139" s="38"/>
      <c r="C4139" s="38"/>
      <c r="D4139" s="38"/>
      <c r="E4139" s="43"/>
      <c r="F4139" s="34"/>
      <c r="G4139" s="21" t="s">
        <v>16</v>
      </c>
      <c r="H4139" s="54"/>
    </row>
    <row r="4140" spans="1:8" ht="17.149999999999999" customHeight="1" thickBot="1" x14ac:dyDescent="0.35">
      <c r="A4140" s="1"/>
      <c r="B4140" s="38"/>
      <c r="C4140" s="38"/>
      <c r="D4140" s="38"/>
      <c r="E4140" s="43"/>
      <c r="F4140" s="34"/>
      <c r="G4140" s="21" t="s">
        <v>85</v>
      </c>
      <c r="H4140" s="54"/>
    </row>
    <row r="4141" spans="1:8" ht="17.149999999999999" customHeight="1" thickBot="1" x14ac:dyDescent="0.35">
      <c r="A4141" s="5"/>
      <c r="B4141" s="38"/>
      <c r="C4141" s="38"/>
      <c r="D4141" s="38"/>
      <c r="E4141" s="43"/>
      <c r="F4141" s="34"/>
      <c r="G4141" t="s">
        <v>57</v>
      </c>
      <c r="H4141" s="54"/>
    </row>
    <row r="4142" spans="1:8" ht="17.149999999999999" customHeight="1" thickBot="1" x14ac:dyDescent="0.35">
      <c r="A4142" s="1"/>
      <c r="B4142" s="39"/>
      <c r="C4142" s="39"/>
      <c r="D4142" s="39"/>
      <c r="E4142" s="44"/>
      <c r="F4142" s="37"/>
      <c r="G4142" s="30" t="s">
        <v>86</v>
      </c>
      <c r="H4142" s="28">
        <f>SUM(H4136:H4141)</f>
        <v>0</v>
      </c>
    </row>
    <row r="4143" spans="1:8" ht="17.149999999999999" customHeight="1" x14ac:dyDescent="0.25">
      <c r="A4143" s="1"/>
      <c r="B4143" s="7" t="s">
        <v>87</v>
      </c>
      <c r="H4143" s="8"/>
    </row>
    <row r="4144" spans="1:8" ht="17.149999999999999" customHeight="1" x14ac:dyDescent="0.25">
      <c r="A4144" s="1"/>
      <c r="B4144" t="s">
        <v>88</v>
      </c>
      <c r="H4144" s="8"/>
    </row>
    <row r="4145" spans="1:8" ht="17.149999999999999" customHeight="1" x14ac:dyDescent="0.35">
      <c r="A4145" s="1"/>
      <c r="B4145" s="24" t="s">
        <v>89</v>
      </c>
      <c r="E4145" s="45" t="str">
        <f>+'Budget Information'!$B$2</f>
        <v>Type your Community's name here</v>
      </c>
      <c r="H4145" s="23"/>
    </row>
    <row r="4146" spans="1:8" ht="17.149999999999999" customHeight="1" x14ac:dyDescent="0.25">
      <c r="A4146" s="1"/>
      <c r="D4146" s="9" t="s">
        <v>90</v>
      </c>
      <c r="E4146" s="46"/>
      <c r="G4146" s="10"/>
      <c r="H4146" s="8"/>
    </row>
    <row r="4147" spans="1:8" ht="17.149999999999999" customHeight="1" x14ac:dyDescent="0.25">
      <c r="A4147" s="16"/>
      <c r="B4147" s="13"/>
      <c r="C4147" s="13"/>
      <c r="D4147" s="13"/>
      <c r="E4147" s="41"/>
      <c r="F4147" s="13"/>
      <c r="G4147" s="13"/>
      <c r="H4147" s="14"/>
    </row>
    <row r="4148" spans="1:8" ht="17.149999999999999" customHeight="1" thickBot="1" x14ac:dyDescent="0.35">
      <c r="A4148" s="5" t="s">
        <v>76</v>
      </c>
      <c r="B4148" s="2" t="s">
        <v>77</v>
      </c>
      <c r="C4148" s="2" t="s">
        <v>78</v>
      </c>
      <c r="D4148" s="21" t="s">
        <v>79</v>
      </c>
      <c r="E4148" s="42"/>
      <c r="F4148" s="2" t="s">
        <v>80</v>
      </c>
      <c r="G4148" s="5" t="s">
        <v>81</v>
      </c>
      <c r="H4148" s="6" t="s">
        <v>82</v>
      </c>
    </row>
    <row r="4149" spans="1:8" ht="17.149999999999999" customHeight="1" thickBot="1" x14ac:dyDescent="0.35">
      <c r="A4149" s="17">
        <v>412</v>
      </c>
      <c r="B4149" s="50"/>
      <c r="C4149" s="50"/>
      <c r="D4149" s="51"/>
      <c r="E4149" s="52"/>
      <c r="F4149" s="50"/>
      <c r="G4149" s="2" t="s">
        <v>83</v>
      </c>
      <c r="H4149" s="53"/>
    </row>
    <row r="4150" spans="1:8" ht="17.149999999999999" customHeight="1" thickBot="1" x14ac:dyDescent="0.35">
      <c r="A4150" s="1" t="s">
        <v>84</v>
      </c>
      <c r="B4150" s="38"/>
      <c r="C4150" s="38"/>
      <c r="D4150" s="38"/>
      <c r="E4150" s="43"/>
      <c r="F4150" s="34"/>
      <c r="G4150" s="21" t="s">
        <v>14</v>
      </c>
      <c r="H4150" s="54"/>
    </row>
    <row r="4151" spans="1:8" ht="17.149999999999999" customHeight="1" thickBot="1" x14ac:dyDescent="0.35">
      <c r="A4151" s="1"/>
      <c r="B4151" s="38"/>
      <c r="C4151" s="38"/>
      <c r="D4151" s="38"/>
      <c r="E4151" s="43"/>
      <c r="F4151" s="34"/>
      <c r="G4151" s="21" t="s">
        <v>15</v>
      </c>
      <c r="H4151" s="54"/>
    </row>
    <row r="4152" spans="1:8" ht="17.149999999999999" customHeight="1" thickBot="1" x14ac:dyDescent="0.35">
      <c r="A4152" s="1"/>
      <c r="B4152" s="38"/>
      <c r="C4152" s="38"/>
      <c r="D4152" s="38"/>
      <c r="E4152" s="43"/>
      <c r="F4152" s="34"/>
      <c r="G4152" s="21" t="s">
        <v>16</v>
      </c>
      <c r="H4152" s="54"/>
    </row>
    <row r="4153" spans="1:8" ht="17.149999999999999" customHeight="1" thickBot="1" x14ac:dyDescent="0.35">
      <c r="A4153" s="1"/>
      <c r="B4153" s="38"/>
      <c r="C4153" s="38"/>
      <c r="D4153" s="38"/>
      <c r="E4153" s="43"/>
      <c r="F4153" s="34"/>
      <c r="G4153" s="21" t="s">
        <v>85</v>
      </c>
      <c r="H4153" s="54"/>
    </row>
    <row r="4154" spans="1:8" ht="17.149999999999999" customHeight="1" thickBot="1" x14ac:dyDescent="0.35">
      <c r="A4154" s="5"/>
      <c r="B4154" s="38"/>
      <c r="C4154" s="38"/>
      <c r="D4154" s="38"/>
      <c r="E4154" s="43"/>
      <c r="F4154" s="34"/>
      <c r="G4154" t="s">
        <v>57</v>
      </c>
      <c r="H4154" s="54"/>
    </row>
    <row r="4155" spans="1:8" ht="17.149999999999999" customHeight="1" thickBot="1" x14ac:dyDescent="0.35">
      <c r="A4155" s="1"/>
      <c r="B4155" s="39"/>
      <c r="C4155" s="39"/>
      <c r="D4155" s="39"/>
      <c r="E4155" s="44"/>
      <c r="F4155" s="37"/>
      <c r="G4155" s="30" t="s">
        <v>86</v>
      </c>
      <c r="H4155" s="28">
        <f>SUM(H4149:H4154)</f>
        <v>0</v>
      </c>
    </row>
    <row r="4156" spans="1:8" ht="17.149999999999999" customHeight="1" x14ac:dyDescent="0.25">
      <c r="A4156" s="1"/>
      <c r="B4156" s="7" t="s">
        <v>87</v>
      </c>
      <c r="H4156" s="8"/>
    </row>
    <row r="4157" spans="1:8" ht="17.149999999999999" customHeight="1" x14ac:dyDescent="0.25">
      <c r="A4157" s="1"/>
      <c r="B4157" t="s">
        <v>88</v>
      </c>
      <c r="H4157" s="8"/>
    </row>
    <row r="4158" spans="1:8" ht="17.149999999999999" customHeight="1" x14ac:dyDescent="0.35">
      <c r="A4158" s="1"/>
      <c r="B4158" s="24" t="s">
        <v>89</v>
      </c>
      <c r="E4158" s="45" t="str">
        <f>+'Budget Information'!$B$2</f>
        <v>Type your Community's name here</v>
      </c>
      <c r="H4158" s="23"/>
    </row>
    <row r="4159" spans="1:8" ht="17.149999999999999" customHeight="1" x14ac:dyDescent="0.25">
      <c r="A4159" s="1"/>
      <c r="D4159" s="9" t="s">
        <v>90</v>
      </c>
      <c r="E4159" s="46"/>
      <c r="G4159" s="10"/>
      <c r="H4159" s="8"/>
    </row>
    <row r="4160" spans="1:8" ht="17.149999999999999" customHeight="1" x14ac:dyDescent="0.25">
      <c r="A4160" s="16"/>
      <c r="B4160" s="13"/>
      <c r="C4160" s="13"/>
      <c r="D4160" s="19"/>
      <c r="E4160" s="48"/>
      <c r="F4160" s="13"/>
      <c r="G4160" s="20"/>
      <c r="H4160" s="15"/>
    </row>
    <row r="4161" spans="1:8" ht="17.149999999999999" customHeight="1" x14ac:dyDescent="0.25">
      <c r="A4161" s="16"/>
      <c r="B4161" s="13"/>
      <c r="C4161" s="13"/>
      <c r="D4161" s="13"/>
      <c r="E4161" s="41"/>
      <c r="F4161" s="13"/>
      <c r="G4161" s="13"/>
      <c r="H4161" s="15"/>
    </row>
    <row r="4162" spans="1:8" ht="17.149999999999999" customHeight="1" thickBot="1" x14ac:dyDescent="0.35">
      <c r="A4162" s="5" t="s">
        <v>76</v>
      </c>
      <c r="B4162" s="2" t="s">
        <v>77</v>
      </c>
      <c r="C4162" s="2" t="s">
        <v>78</v>
      </c>
      <c r="D4162" s="21" t="s">
        <v>79</v>
      </c>
      <c r="E4162" s="42"/>
      <c r="F4162" s="2" t="s">
        <v>80</v>
      </c>
      <c r="G4162" s="5" t="s">
        <v>81</v>
      </c>
      <c r="H4162" s="6" t="s">
        <v>82</v>
      </c>
    </row>
    <row r="4163" spans="1:8" ht="17.149999999999999" customHeight="1" thickBot="1" x14ac:dyDescent="0.35">
      <c r="A4163" s="17">
        <v>413</v>
      </c>
      <c r="B4163" s="50"/>
      <c r="C4163" s="50"/>
      <c r="D4163" s="51"/>
      <c r="E4163" s="52"/>
      <c r="F4163" s="50"/>
      <c r="G4163" s="2" t="s">
        <v>83</v>
      </c>
      <c r="H4163" s="53"/>
    </row>
    <row r="4164" spans="1:8" ht="17.149999999999999" customHeight="1" thickBot="1" x14ac:dyDescent="0.35">
      <c r="A4164" s="1" t="s">
        <v>84</v>
      </c>
      <c r="B4164" s="38"/>
      <c r="C4164" s="38"/>
      <c r="D4164" s="38"/>
      <c r="E4164" s="43"/>
      <c r="F4164" s="34"/>
      <c r="G4164" s="21" t="s">
        <v>14</v>
      </c>
      <c r="H4164" s="54"/>
    </row>
    <row r="4165" spans="1:8" ht="17.149999999999999" customHeight="1" thickBot="1" x14ac:dyDescent="0.35">
      <c r="A4165" s="1"/>
      <c r="B4165" s="38"/>
      <c r="C4165" s="38"/>
      <c r="D4165" s="38"/>
      <c r="E4165" s="43"/>
      <c r="F4165" s="34"/>
      <c r="G4165" s="21" t="s">
        <v>15</v>
      </c>
      <c r="H4165" s="54"/>
    </row>
    <row r="4166" spans="1:8" ht="17.149999999999999" customHeight="1" thickBot="1" x14ac:dyDescent="0.35">
      <c r="A4166" s="1"/>
      <c r="B4166" s="38"/>
      <c r="C4166" s="38"/>
      <c r="D4166" s="38"/>
      <c r="E4166" s="43"/>
      <c r="F4166" s="34"/>
      <c r="G4166" s="21" t="s">
        <v>16</v>
      </c>
      <c r="H4166" s="54"/>
    </row>
    <row r="4167" spans="1:8" ht="17.149999999999999" customHeight="1" thickBot="1" x14ac:dyDescent="0.35">
      <c r="A4167" s="1"/>
      <c r="B4167" s="38"/>
      <c r="C4167" s="38"/>
      <c r="D4167" s="38"/>
      <c r="E4167" s="43"/>
      <c r="F4167" s="34"/>
      <c r="G4167" s="21" t="s">
        <v>85</v>
      </c>
      <c r="H4167" s="54"/>
    </row>
    <row r="4168" spans="1:8" ht="17.149999999999999" customHeight="1" thickBot="1" x14ac:dyDescent="0.35">
      <c r="A4168" s="5"/>
      <c r="B4168" s="38"/>
      <c r="C4168" s="38"/>
      <c r="D4168" s="38"/>
      <c r="E4168" s="43"/>
      <c r="F4168" s="34"/>
      <c r="G4168" t="s">
        <v>57</v>
      </c>
      <c r="H4168" s="54"/>
    </row>
    <row r="4169" spans="1:8" ht="17.149999999999999" customHeight="1" thickBot="1" x14ac:dyDescent="0.35">
      <c r="A4169" s="1"/>
      <c r="B4169" s="39"/>
      <c r="C4169" s="39"/>
      <c r="D4169" s="39"/>
      <c r="E4169" s="44"/>
      <c r="F4169" s="37"/>
      <c r="G4169" s="30" t="s">
        <v>86</v>
      </c>
      <c r="H4169" s="28">
        <f>SUM(H4163:H4168)</f>
        <v>0</v>
      </c>
    </row>
    <row r="4170" spans="1:8" ht="17.149999999999999" customHeight="1" x14ac:dyDescent="0.25">
      <c r="A4170" s="1"/>
      <c r="B4170" s="7" t="s">
        <v>87</v>
      </c>
      <c r="H4170" s="8"/>
    </row>
    <row r="4171" spans="1:8" ht="17.149999999999999" customHeight="1" x14ac:dyDescent="0.25">
      <c r="A4171" s="1"/>
      <c r="B4171" t="s">
        <v>88</v>
      </c>
      <c r="H4171" s="8"/>
    </row>
    <row r="4172" spans="1:8" ht="17.149999999999999" customHeight="1" x14ac:dyDescent="0.35">
      <c r="A4172" s="1"/>
      <c r="B4172" s="24" t="s">
        <v>89</v>
      </c>
      <c r="E4172" s="45" t="str">
        <f>+'Budget Information'!$B$2</f>
        <v>Type your Community's name here</v>
      </c>
      <c r="H4172" s="23"/>
    </row>
    <row r="4173" spans="1:8" ht="17.149999999999999" customHeight="1" x14ac:dyDescent="0.25">
      <c r="A4173" s="1"/>
      <c r="D4173" s="9" t="s">
        <v>90</v>
      </c>
      <c r="E4173" s="46"/>
      <c r="G4173" s="10"/>
      <c r="H4173" s="8"/>
    </row>
    <row r="4174" spans="1:8" ht="17.149999999999999" customHeight="1" x14ac:dyDescent="0.25">
      <c r="A4174" s="16"/>
      <c r="B4174" s="11" t="s">
        <v>91</v>
      </c>
      <c r="C4174" s="11" t="s">
        <v>91</v>
      </c>
      <c r="D4174" s="11" t="s">
        <v>92</v>
      </c>
      <c r="E4174" s="47"/>
      <c r="F4174" s="11" t="s">
        <v>91</v>
      </c>
      <c r="G4174" s="11" t="s">
        <v>93</v>
      </c>
      <c r="H4174" s="12"/>
    </row>
    <row r="4175" spans="1:8" ht="17.149999999999999" customHeight="1" thickBot="1" x14ac:dyDescent="0.35">
      <c r="A4175" s="5" t="s">
        <v>76</v>
      </c>
      <c r="B4175" s="2" t="s">
        <v>77</v>
      </c>
      <c r="C4175" s="2" t="s">
        <v>78</v>
      </c>
      <c r="D4175" s="21" t="s">
        <v>79</v>
      </c>
      <c r="E4175" s="42"/>
      <c r="F4175" s="2" t="s">
        <v>80</v>
      </c>
      <c r="G4175" s="5" t="s">
        <v>81</v>
      </c>
      <c r="H4175" s="6" t="s">
        <v>82</v>
      </c>
    </row>
    <row r="4176" spans="1:8" ht="17.149999999999999" customHeight="1" thickBot="1" x14ac:dyDescent="0.35">
      <c r="A4176" s="17">
        <v>414</v>
      </c>
      <c r="B4176" s="50"/>
      <c r="C4176" s="50"/>
      <c r="D4176" s="51"/>
      <c r="E4176" s="52"/>
      <c r="F4176" s="50"/>
      <c r="G4176" s="2" t="s">
        <v>83</v>
      </c>
      <c r="H4176" s="53"/>
    </row>
    <row r="4177" spans="1:8" ht="17.149999999999999" customHeight="1" thickBot="1" x14ac:dyDescent="0.35">
      <c r="A4177" s="1" t="s">
        <v>84</v>
      </c>
      <c r="B4177" s="38"/>
      <c r="C4177" s="38"/>
      <c r="D4177" s="38"/>
      <c r="E4177" s="43"/>
      <c r="F4177" s="34"/>
      <c r="G4177" s="21" t="s">
        <v>14</v>
      </c>
      <c r="H4177" s="54"/>
    </row>
    <row r="4178" spans="1:8" ht="17.149999999999999" customHeight="1" thickBot="1" x14ac:dyDescent="0.35">
      <c r="A4178" s="1"/>
      <c r="B4178" s="38"/>
      <c r="C4178" s="38"/>
      <c r="D4178" s="38"/>
      <c r="E4178" s="43"/>
      <c r="F4178" s="34"/>
      <c r="G4178" s="21" t="s">
        <v>15</v>
      </c>
      <c r="H4178" s="54"/>
    </row>
    <row r="4179" spans="1:8" ht="17.149999999999999" customHeight="1" thickBot="1" x14ac:dyDescent="0.35">
      <c r="A4179" s="1"/>
      <c r="B4179" s="38"/>
      <c r="C4179" s="38"/>
      <c r="D4179" s="38"/>
      <c r="E4179" s="43"/>
      <c r="F4179" s="34"/>
      <c r="G4179" s="21" t="s">
        <v>16</v>
      </c>
      <c r="H4179" s="54"/>
    </row>
    <row r="4180" spans="1:8" ht="17.149999999999999" customHeight="1" thickBot="1" x14ac:dyDescent="0.35">
      <c r="A4180" s="1"/>
      <c r="B4180" s="38"/>
      <c r="C4180" s="38"/>
      <c r="D4180" s="38"/>
      <c r="E4180" s="43"/>
      <c r="F4180" s="34"/>
      <c r="G4180" s="21" t="s">
        <v>85</v>
      </c>
      <c r="H4180" s="54"/>
    </row>
    <row r="4181" spans="1:8" ht="17.149999999999999" customHeight="1" thickBot="1" x14ac:dyDescent="0.35">
      <c r="A4181" s="5"/>
      <c r="B4181" s="38"/>
      <c r="C4181" s="38"/>
      <c r="D4181" s="38"/>
      <c r="E4181" s="43"/>
      <c r="F4181" s="34"/>
      <c r="G4181" t="s">
        <v>57</v>
      </c>
      <c r="H4181" s="54"/>
    </row>
    <row r="4182" spans="1:8" ht="17.149999999999999" customHeight="1" thickBot="1" x14ac:dyDescent="0.35">
      <c r="A4182" s="1"/>
      <c r="B4182" s="39"/>
      <c r="C4182" s="39"/>
      <c r="D4182" s="39"/>
      <c r="E4182" s="44"/>
      <c r="F4182" s="37"/>
      <c r="G4182" s="30" t="s">
        <v>86</v>
      </c>
      <c r="H4182" s="28">
        <f>SUM(H4176:H4181)</f>
        <v>0</v>
      </c>
    </row>
    <row r="4183" spans="1:8" ht="17.149999999999999" customHeight="1" x14ac:dyDescent="0.25">
      <c r="A4183" s="1"/>
      <c r="B4183" s="7" t="s">
        <v>87</v>
      </c>
      <c r="H4183" s="8"/>
    </row>
    <row r="4184" spans="1:8" ht="17.149999999999999" customHeight="1" x14ac:dyDescent="0.25">
      <c r="A4184" s="1"/>
      <c r="B4184" t="s">
        <v>88</v>
      </c>
      <c r="H4184" s="8"/>
    </row>
    <row r="4185" spans="1:8" ht="17.149999999999999" customHeight="1" x14ac:dyDescent="0.35">
      <c r="A4185" s="1"/>
      <c r="B4185" s="24" t="s">
        <v>89</v>
      </c>
      <c r="E4185" s="45" t="str">
        <f>+'Budget Information'!$B$2</f>
        <v>Type your Community's name here</v>
      </c>
      <c r="H4185" s="23"/>
    </row>
    <row r="4186" spans="1:8" ht="17.149999999999999" customHeight="1" x14ac:dyDescent="0.25">
      <c r="A4186" s="1"/>
      <c r="D4186" s="9" t="s">
        <v>90</v>
      </c>
      <c r="E4186" s="46"/>
      <c r="G4186" s="10"/>
      <c r="H4186" s="8"/>
    </row>
    <row r="4187" spans="1:8" ht="17.149999999999999" customHeight="1" x14ac:dyDescent="0.25">
      <c r="A4187" s="18"/>
      <c r="B4187" s="13"/>
      <c r="C4187" s="13"/>
      <c r="D4187" s="13"/>
      <c r="E4187" s="41"/>
      <c r="F4187" s="13"/>
      <c r="G4187" s="13"/>
      <c r="H4187" s="14"/>
    </row>
    <row r="4188" spans="1:8" ht="17.149999999999999" customHeight="1" thickBot="1" x14ac:dyDescent="0.35">
      <c r="A4188" s="5" t="s">
        <v>76</v>
      </c>
      <c r="B4188" s="2" t="s">
        <v>77</v>
      </c>
      <c r="C4188" s="2" t="s">
        <v>78</v>
      </c>
      <c r="D4188" s="21" t="s">
        <v>79</v>
      </c>
      <c r="E4188" s="42"/>
      <c r="F4188" s="2" t="s">
        <v>80</v>
      </c>
      <c r="G4188" s="5" t="s">
        <v>81</v>
      </c>
      <c r="H4188" s="6" t="s">
        <v>82</v>
      </c>
    </row>
    <row r="4189" spans="1:8" ht="17.149999999999999" customHeight="1" thickBot="1" x14ac:dyDescent="0.35">
      <c r="A4189" s="17">
        <v>415</v>
      </c>
      <c r="B4189" s="50"/>
      <c r="C4189" s="50"/>
      <c r="D4189" s="51"/>
      <c r="E4189" s="52"/>
      <c r="F4189" s="50"/>
      <c r="G4189" s="2" t="s">
        <v>83</v>
      </c>
      <c r="H4189" s="53"/>
    </row>
    <row r="4190" spans="1:8" ht="17.149999999999999" customHeight="1" thickBot="1" x14ac:dyDescent="0.35">
      <c r="A4190" s="1" t="s">
        <v>84</v>
      </c>
      <c r="B4190" s="38"/>
      <c r="C4190" s="38"/>
      <c r="D4190" s="38"/>
      <c r="E4190" s="43"/>
      <c r="F4190" s="34"/>
      <c r="G4190" s="21" t="s">
        <v>14</v>
      </c>
      <c r="H4190" s="54"/>
    </row>
    <row r="4191" spans="1:8" ht="17.149999999999999" customHeight="1" thickBot="1" x14ac:dyDescent="0.35">
      <c r="A4191" s="1"/>
      <c r="B4191" s="38"/>
      <c r="C4191" s="38"/>
      <c r="D4191" s="38"/>
      <c r="E4191" s="43"/>
      <c r="F4191" s="34"/>
      <c r="G4191" s="21" t="s">
        <v>15</v>
      </c>
      <c r="H4191" s="54"/>
    </row>
    <row r="4192" spans="1:8" ht="17.149999999999999" customHeight="1" thickBot="1" x14ac:dyDescent="0.35">
      <c r="A4192" s="1"/>
      <c r="B4192" s="38"/>
      <c r="C4192" s="38"/>
      <c r="D4192" s="38"/>
      <c r="E4192" s="43"/>
      <c r="F4192" s="34"/>
      <c r="G4192" s="21" t="s">
        <v>16</v>
      </c>
      <c r="H4192" s="54"/>
    </row>
    <row r="4193" spans="1:8" ht="17.149999999999999" customHeight="1" thickBot="1" x14ac:dyDescent="0.35">
      <c r="A4193" s="1"/>
      <c r="B4193" s="38"/>
      <c r="C4193" s="38"/>
      <c r="D4193" s="38"/>
      <c r="E4193" s="43"/>
      <c r="F4193" s="34"/>
      <c r="G4193" s="21" t="s">
        <v>85</v>
      </c>
      <c r="H4193" s="54"/>
    </row>
    <row r="4194" spans="1:8" ht="17.149999999999999" customHeight="1" thickBot="1" x14ac:dyDescent="0.35">
      <c r="A4194" s="5"/>
      <c r="B4194" s="38"/>
      <c r="C4194" s="38"/>
      <c r="D4194" s="38"/>
      <c r="E4194" s="43"/>
      <c r="F4194" s="34"/>
      <c r="G4194" t="s">
        <v>57</v>
      </c>
      <c r="H4194" s="54"/>
    </row>
    <row r="4195" spans="1:8" ht="17.149999999999999" customHeight="1" thickBot="1" x14ac:dyDescent="0.35">
      <c r="A4195" s="1"/>
      <c r="B4195" s="39"/>
      <c r="C4195" s="39"/>
      <c r="D4195" s="39"/>
      <c r="E4195" s="44"/>
      <c r="F4195" s="37"/>
      <c r="G4195" s="30" t="s">
        <v>86</v>
      </c>
      <c r="H4195" s="28">
        <f>SUM(H4189:H4194)</f>
        <v>0</v>
      </c>
    </row>
    <row r="4196" spans="1:8" ht="17.149999999999999" customHeight="1" x14ac:dyDescent="0.25">
      <c r="A4196" s="1"/>
      <c r="B4196" s="7" t="s">
        <v>87</v>
      </c>
      <c r="H4196" s="8"/>
    </row>
    <row r="4197" spans="1:8" ht="17.149999999999999" customHeight="1" x14ac:dyDescent="0.25">
      <c r="A4197" s="1"/>
      <c r="B4197" t="s">
        <v>88</v>
      </c>
      <c r="H4197" s="8"/>
    </row>
    <row r="4198" spans="1:8" ht="17.149999999999999" customHeight="1" x14ac:dyDescent="0.35">
      <c r="A4198" s="1"/>
      <c r="B4198" s="24" t="s">
        <v>89</v>
      </c>
      <c r="E4198" s="45" t="str">
        <f>+'Budget Information'!$B$2</f>
        <v>Type your Community's name here</v>
      </c>
      <c r="H4198" s="23"/>
    </row>
    <row r="4199" spans="1:8" ht="17.149999999999999" customHeight="1" x14ac:dyDescent="0.25">
      <c r="A4199" s="1"/>
      <c r="D4199" s="9" t="s">
        <v>90</v>
      </c>
      <c r="E4199" s="46"/>
      <c r="G4199" s="10"/>
      <c r="H4199" s="8"/>
    </row>
    <row r="4200" spans="1:8" ht="17.149999999999999" customHeight="1" x14ac:dyDescent="0.25">
      <c r="A4200" s="16"/>
      <c r="B4200" s="13"/>
      <c r="C4200" s="13"/>
      <c r="D4200" s="19"/>
      <c r="E4200" s="48"/>
      <c r="F4200" s="13"/>
      <c r="G4200" s="20"/>
      <c r="H4200" s="15"/>
    </row>
    <row r="4201" spans="1:8" ht="17.149999999999999" customHeight="1" x14ac:dyDescent="0.25">
      <c r="A4201" s="16"/>
      <c r="B4201" s="13"/>
      <c r="C4201" s="13"/>
      <c r="D4201" s="13"/>
      <c r="E4201" s="41"/>
      <c r="F4201" s="13"/>
      <c r="G4201" s="13"/>
      <c r="H4201" s="15"/>
    </row>
    <row r="4202" spans="1:8" ht="17.149999999999999" customHeight="1" thickBot="1" x14ac:dyDescent="0.35">
      <c r="A4202" s="5" t="s">
        <v>76</v>
      </c>
      <c r="B4202" s="2" t="s">
        <v>77</v>
      </c>
      <c r="C4202" s="2" t="s">
        <v>78</v>
      </c>
      <c r="D4202" s="21" t="s">
        <v>79</v>
      </c>
      <c r="E4202" s="42"/>
      <c r="F4202" s="2" t="s">
        <v>80</v>
      </c>
      <c r="G4202" s="5" t="s">
        <v>81</v>
      </c>
      <c r="H4202" s="6" t="s">
        <v>82</v>
      </c>
    </row>
    <row r="4203" spans="1:8" ht="17.149999999999999" customHeight="1" thickBot="1" x14ac:dyDescent="0.35">
      <c r="A4203" s="17">
        <v>416</v>
      </c>
      <c r="B4203" s="50"/>
      <c r="C4203" s="50"/>
      <c r="D4203" s="51"/>
      <c r="E4203" s="52"/>
      <c r="F4203" s="50"/>
      <c r="G4203" s="2" t="s">
        <v>83</v>
      </c>
      <c r="H4203" s="53"/>
    </row>
    <row r="4204" spans="1:8" ht="17.149999999999999" customHeight="1" thickBot="1" x14ac:dyDescent="0.35">
      <c r="A4204" s="1" t="s">
        <v>84</v>
      </c>
      <c r="B4204" s="38"/>
      <c r="C4204" s="38"/>
      <c r="D4204" s="38"/>
      <c r="E4204" s="43"/>
      <c r="F4204" s="34"/>
      <c r="G4204" s="21" t="s">
        <v>14</v>
      </c>
      <c r="H4204" s="54"/>
    </row>
    <row r="4205" spans="1:8" ht="17.149999999999999" customHeight="1" thickBot="1" x14ac:dyDescent="0.35">
      <c r="A4205" s="1"/>
      <c r="B4205" s="38"/>
      <c r="C4205" s="38"/>
      <c r="D4205" s="38"/>
      <c r="E4205" s="43"/>
      <c r="F4205" s="34"/>
      <c r="G4205" s="21" t="s">
        <v>15</v>
      </c>
      <c r="H4205" s="54"/>
    </row>
    <row r="4206" spans="1:8" ht="17.149999999999999" customHeight="1" thickBot="1" x14ac:dyDescent="0.35">
      <c r="A4206" s="1"/>
      <c r="B4206" s="38"/>
      <c r="C4206" s="38"/>
      <c r="D4206" s="38"/>
      <c r="E4206" s="43"/>
      <c r="F4206" s="34"/>
      <c r="G4206" s="21" t="s">
        <v>16</v>
      </c>
      <c r="H4206" s="54"/>
    </row>
    <row r="4207" spans="1:8" ht="17.149999999999999" customHeight="1" thickBot="1" x14ac:dyDescent="0.35">
      <c r="A4207" s="1"/>
      <c r="B4207" s="38"/>
      <c r="C4207" s="38"/>
      <c r="D4207" s="38"/>
      <c r="E4207" s="43"/>
      <c r="F4207" s="34"/>
      <c r="G4207" s="21" t="s">
        <v>85</v>
      </c>
      <c r="H4207" s="54"/>
    </row>
    <row r="4208" spans="1:8" ht="17.149999999999999" customHeight="1" thickBot="1" x14ac:dyDescent="0.35">
      <c r="A4208" s="5"/>
      <c r="B4208" s="38"/>
      <c r="C4208" s="38"/>
      <c r="D4208" s="38"/>
      <c r="E4208" s="43"/>
      <c r="F4208" s="34"/>
      <c r="G4208" t="s">
        <v>57</v>
      </c>
      <c r="H4208" s="54"/>
    </row>
    <row r="4209" spans="1:8" ht="17.149999999999999" customHeight="1" thickBot="1" x14ac:dyDescent="0.35">
      <c r="A4209" s="1"/>
      <c r="B4209" s="39"/>
      <c r="C4209" s="39"/>
      <c r="D4209" s="39"/>
      <c r="E4209" s="44"/>
      <c r="F4209" s="37"/>
      <c r="G4209" s="30" t="s">
        <v>86</v>
      </c>
      <c r="H4209" s="28">
        <f>SUM(H4203:H4208)</f>
        <v>0</v>
      </c>
    </row>
    <row r="4210" spans="1:8" ht="17.149999999999999" customHeight="1" x14ac:dyDescent="0.25">
      <c r="A4210" s="1"/>
      <c r="B4210" s="7" t="s">
        <v>87</v>
      </c>
      <c r="H4210" s="8"/>
    </row>
    <row r="4211" spans="1:8" ht="17.149999999999999" customHeight="1" x14ac:dyDescent="0.25">
      <c r="A4211" s="1"/>
      <c r="B4211" t="s">
        <v>88</v>
      </c>
      <c r="H4211" s="8"/>
    </row>
    <row r="4212" spans="1:8" ht="17.149999999999999" customHeight="1" x14ac:dyDescent="0.35">
      <c r="A4212" s="1"/>
      <c r="B4212" s="24" t="s">
        <v>89</v>
      </c>
      <c r="E4212" s="45" t="str">
        <f>+'Budget Information'!$B$2</f>
        <v>Type your Community's name here</v>
      </c>
      <c r="H4212" s="23"/>
    </row>
    <row r="4213" spans="1:8" ht="17.149999999999999" customHeight="1" x14ac:dyDescent="0.25">
      <c r="A4213" s="1"/>
      <c r="D4213" s="9" t="s">
        <v>90</v>
      </c>
      <c r="E4213" s="46"/>
      <c r="G4213" s="10"/>
      <c r="H4213" s="8"/>
    </row>
    <row r="4214" spans="1:8" ht="17.149999999999999" customHeight="1" x14ac:dyDescent="0.25">
      <c r="A4214" s="16"/>
      <c r="B4214" s="11" t="s">
        <v>91</v>
      </c>
      <c r="C4214" s="11" t="s">
        <v>91</v>
      </c>
      <c r="D4214" s="11" t="s">
        <v>92</v>
      </c>
      <c r="E4214" s="47"/>
      <c r="F4214" s="11" t="s">
        <v>91</v>
      </c>
      <c r="G4214" s="11" t="s">
        <v>93</v>
      </c>
      <c r="H4214" s="12"/>
    </row>
    <row r="4215" spans="1:8" ht="17.149999999999999" customHeight="1" thickBot="1" x14ac:dyDescent="0.35">
      <c r="A4215" s="5" t="s">
        <v>76</v>
      </c>
      <c r="B4215" s="2" t="s">
        <v>77</v>
      </c>
      <c r="C4215" s="2" t="s">
        <v>78</v>
      </c>
      <c r="D4215" s="21" t="s">
        <v>79</v>
      </c>
      <c r="E4215" s="42"/>
      <c r="F4215" s="2" t="s">
        <v>80</v>
      </c>
      <c r="G4215" s="5" t="s">
        <v>81</v>
      </c>
      <c r="H4215" s="6" t="s">
        <v>82</v>
      </c>
    </row>
    <row r="4216" spans="1:8" ht="17.149999999999999" customHeight="1" thickBot="1" x14ac:dyDescent="0.35">
      <c r="A4216" s="17">
        <v>417</v>
      </c>
      <c r="B4216" s="50"/>
      <c r="C4216" s="50"/>
      <c r="D4216" s="51"/>
      <c r="E4216" s="52"/>
      <c r="F4216" s="50"/>
      <c r="G4216" s="2" t="s">
        <v>83</v>
      </c>
      <c r="H4216" s="53"/>
    </row>
    <row r="4217" spans="1:8" ht="17.149999999999999" customHeight="1" thickBot="1" x14ac:dyDescent="0.35">
      <c r="A4217" s="1" t="s">
        <v>84</v>
      </c>
      <c r="B4217" s="38"/>
      <c r="C4217" s="38"/>
      <c r="D4217" s="38"/>
      <c r="E4217" s="43"/>
      <c r="F4217" s="34"/>
      <c r="G4217" s="21" t="s">
        <v>14</v>
      </c>
      <c r="H4217" s="54"/>
    </row>
    <row r="4218" spans="1:8" ht="17.149999999999999" customHeight="1" thickBot="1" x14ac:dyDescent="0.35">
      <c r="A4218" s="1"/>
      <c r="B4218" s="38"/>
      <c r="C4218" s="38"/>
      <c r="D4218" s="38"/>
      <c r="E4218" s="43"/>
      <c r="F4218" s="34"/>
      <c r="G4218" s="21" t="s">
        <v>15</v>
      </c>
      <c r="H4218" s="54"/>
    </row>
    <row r="4219" spans="1:8" ht="17.149999999999999" customHeight="1" thickBot="1" x14ac:dyDescent="0.35">
      <c r="A4219" s="1"/>
      <c r="B4219" s="38"/>
      <c r="C4219" s="38"/>
      <c r="D4219" s="38"/>
      <c r="E4219" s="43"/>
      <c r="F4219" s="34"/>
      <c r="G4219" s="21" t="s">
        <v>16</v>
      </c>
      <c r="H4219" s="54"/>
    </row>
    <row r="4220" spans="1:8" ht="17.149999999999999" customHeight="1" thickBot="1" x14ac:dyDescent="0.35">
      <c r="A4220" s="1"/>
      <c r="B4220" s="38"/>
      <c r="C4220" s="38"/>
      <c r="D4220" s="38"/>
      <c r="E4220" s="43"/>
      <c r="F4220" s="34"/>
      <c r="G4220" s="21" t="s">
        <v>85</v>
      </c>
      <c r="H4220" s="54"/>
    </row>
    <row r="4221" spans="1:8" ht="17.149999999999999" customHeight="1" thickBot="1" x14ac:dyDescent="0.35">
      <c r="A4221" s="5"/>
      <c r="B4221" s="38"/>
      <c r="C4221" s="38"/>
      <c r="D4221" s="38"/>
      <c r="E4221" s="43"/>
      <c r="F4221" s="34"/>
      <c r="G4221" t="s">
        <v>57</v>
      </c>
      <c r="H4221" s="54"/>
    </row>
    <row r="4222" spans="1:8" ht="17.149999999999999" customHeight="1" thickBot="1" x14ac:dyDescent="0.35">
      <c r="A4222" s="1"/>
      <c r="B4222" s="39"/>
      <c r="C4222" s="39"/>
      <c r="D4222" s="39"/>
      <c r="E4222" s="44"/>
      <c r="F4222" s="37"/>
      <c r="G4222" s="30" t="s">
        <v>86</v>
      </c>
      <c r="H4222" s="28">
        <f>SUM(H4216:H4221)</f>
        <v>0</v>
      </c>
    </row>
    <row r="4223" spans="1:8" ht="17.149999999999999" customHeight="1" x14ac:dyDescent="0.25">
      <c r="A4223" s="1"/>
      <c r="B4223" s="7" t="s">
        <v>87</v>
      </c>
      <c r="H4223" s="8"/>
    </row>
    <row r="4224" spans="1:8" ht="17.149999999999999" customHeight="1" x14ac:dyDescent="0.25">
      <c r="A4224" s="1"/>
      <c r="B4224" t="s">
        <v>88</v>
      </c>
      <c r="H4224" s="8"/>
    </row>
    <row r="4225" spans="1:8" ht="17.149999999999999" customHeight="1" x14ac:dyDescent="0.35">
      <c r="A4225" s="1"/>
      <c r="B4225" s="24" t="s">
        <v>89</v>
      </c>
      <c r="E4225" s="45" t="str">
        <f>+'Budget Information'!$B$2</f>
        <v>Type your Community's name here</v>
      </c>
      <c r="H4225" s="23"/>
    </row>
    <row r="4226" spans="1:8" ht="17.149999999999999" customHeight="1" x14ac:dyDescent="0.25">
      <c r="A4226" s="1"/>
      <c r="D4226" s="9" t="s">
        <v>90</v>
      </c>
      <c r="E4226" s="46"/>
      <c r="G4226" s="10"/>
      <c r="H4226" s="8"/>
    </row>
    <row r="4227" spans="1:8" ht="17.149999999999999" customHeight="1" x14ac:dyDescent="0.25">
      <c r="A4227" s="18" t="s">
        <v>94</v>
      </c>
      <c r="B4227" s="13"/>
      <c r="C4227" s="13"/>
      <c r="D4227" s="13"/>
      <c r="E4227" s="41"/>
      <c r="F4227" s="13"/>
      <c r="G4227" s="13"/>
      <c r="H4227" s="14"/>
    </row>
    <row r="4228" spans="1:8" ht="17.149999999999999" customHeight="1" thickBot="1" x14ac:dyDescent="0.35">
      <c r="A4228" s="5" t="s">
        <v>76</v>
      </c>
      <c r="B4228" s="2" t="s">
        <v>77</v>
      </c>
      <c r="C4228" s="2" t="s">
        <v>78</v>
      </c>
      <c r="D4228" s="21" t="s">
        <v>79</v>
      </c>
      <c r="E4228" s="42"/>
      <c r="F4228" s="2" t="s">
        <v>80</v>
      </c>
      <c r="G4228" s="5" t="s">
        <v>81</v>
      </c>
      <c r="H4228" s="6" t="s">
        <v>82</v>
      </c>
    </row>
    <row r="4229" spans="1:8" ht="17.149999999999999" customHeight="1" thickBot="1" x14ac:dyDescent="0.35">
      <c r="A4229" s="17">
        <v>418</v>
      </c>
      <c r="B4229" s="50"/>
      <c r="C4229" s="50"/>
      <c r="D4229" s="51"/>
      <c r="E4229" s="52"/>
      <c r="F4229" s="50"/>
      <c r="G4229" s="2" t="s">
        <v>83</v>
      </c>
      <c r="H4229" s="53"/>
    </row>
    <row r="4230" spans="1:8" ht="17.149999999999999" customHeight="1" thickBot="1" x14ac:dyDescent="0.35">
      <c r="A4230" s="1" t="s">
        <v>84</v>
      </c>
      <c r="B4230" s="38"/>
      <c r="C4230" s="38"/>
      <c r="D4230" s="38"/>
      <c r="E4230" s="43"/>
      <c r="F4230" s="34"/>
      <c r="G4230" s="21" t="s">
        <v>14</v>
      </c>
      <c r="H4230" s="54"/>
    </row>
    <row r="4231" spans="1:8" ht="17.149999999999999" customHeight="1" thickBot="1" x14ac:dyDescent="0.35">
      <c r="A4231" s="1"/>
      <c r="B4231" s="38"/>
      <c r="C4231" s="38"/>
      <c r="D4231" s="38"/>
      <c r="E4231" s="43"/>
      <c r="F4231" s="34"/>
      <c r="G4231" s="21" t="s">
        <v>15</v>
      </c>
      <c r="H4231" s="54"/>
    </row>
    <row r="4232" spans="1:8" ht="17.149999999999999" customHeight="1" thickBot="1" x14ac:dyDescent="0.35">
      <c r="A4232" s="1"/>
      <c r="B4232" s="38"/>
      <c r="C4232" s="38"/>
      <c r="D4232" s="38"/>
      <c r="E4232" s="43"/>
      <c r="F4232" s="34"/>
      <c r="G4232" s="21" t="s">
        <v>16</v>
      </c>
      <c r="H4232" s="54"/>
    </row>
    <row r="4233" spans="1:8" ht="17.149999999999999" customHeight="1" thickBot="1" x14ac:dyDescent="0.35">
      <c r="A4233" s="1"/>
      <c r="B4233" s="38"/>
      <c r="C4233" s="38"/>
      <c r="D4233" s="38"/>
      <c r="E4233" s="43"/>
      <c r="F4233" s="34"/>
      <c r="G4233" s="21" t="s">
        <v>85</v>
      </c>
      <c r="H4233" s="54"/>
    </row>
    <row r="4234" spans="1:8" ht="17.149999999999999" customHeight="1" thickBot="1" x14ac:dyDescent="0.35">
      <c r="A4234" s="5"/>
      <c r="B4234" s="38"/>
      <c r="C4234" s="38"/>
      <c r="D4234" s="38"/>
      <c r="E4234" s="43"/>
      <c r="F4234" s="34"/>
      <c r="G4234" t="s">
        <v>57</v>
      </c>
      <c r="H4234" s="54"/>
    </row>
    <row r="4235" spans="1:8" ht="17.149999999999999" customHeight="1" thickBot="1" x14ac:dyDescent="0.35">
      <c r="A4235" s="1"/>
      <c r="B4235" s="39"/>
      <c r="C4235" s="39"/>
      <c r="D4235" s="39"/>
      <c r="E4235" s="44"/>
      <c r="F4235" s="37"/>
      <c r="G4235" s="30" t="s">
        <v>86</v>
      </c>
      <c r="H4235" s="28">
        <f>SUM(H4229:H4234)</f>
        <v>0</v>
      </c>
    </row>
    <row r="4236" spans="1:8" ht="17.149999999999999" customHeight="1" x14ac:dyDescent="0.25">
      <c r="A4236" s="1"/>
      <c r="B4236" s="7" t="s">
        <v>87</v>
      </c>
      <c r="H4236" s="8"/>
    </row>
    <row r="4237" spans="1:8" ht="17.149999999999999" customHeight="1" x14ac:dyDescent="0.25">
      <c r="A4237" s="1"/>
      <c r="B4237" t="s">
        <v>88</v>
      </c>
      <c r="H4237" s="8"/>
    </row>
    <row r="4238" spans="1:8" ht="17.149999999999999" customHeight="1" x14ac:dyDescent="0.35">
      <c r="A4238" s="1"/>
      <c r="B4238" s="24" t="s">
        <v>89</v>
      </c>
      <c r="E4238" s="45" t="str">
        <f>+'Budget Information'!$B$2</f>
        <v>Type your Community's name here</v>
      </c>
      <c r="H4238" s="23"/>
    </row>
    <row r="4239" spans="1:8" ht="17.149999999999999" customHeight="1" x14ac:dyDescent="0.25">
      <c r="A4239" s="1"/>
      <c r="D4239" s="9" t="s">
        <v>90</v>
      </c>
      <c r="E4239" s="46"/>
      <c r="G4239" s="10"/>
      <c r="H4239" s="8"/>
    </row>
    <row r="4240" spans="1:8" ht="17.149999999999999" customHeight="1" x14ac:dyDescent="0.25">
      <c r="A4240" s="16"/>
      <c r="B4240" s="13"/>
      <c r="C4240" s="13"/>
      <c r="D4240" s="19"/>
      <c r="E4240" s="48"/>
      <c r="F4240" s="13"/>
      <c r="G4240" s="20"/>
      <c r="H4240" s="15"/>
    </row>
    <row r="4241" spans="1:8" ht="17.149999999999999" customHeight="1" x14ac:dyDescent="0.25">
      <c r="A4241" s="18"/>
      <c r="B4241" s="13"/>
      <c r="C4241" s="13"/>
      <c r="D4241" s="13"/>
      <c r="E4241" s="41"/>
      <c r="F4241" s="13"/>
      <c r="G4241" s="13"/>
      <c r="H4241" s="15"/>
    </row>
    <row r="4242" spans="1:8" ht="17.149999999999999" customHeight="1" thickBot="1" x14ac:dyDescent="0.35">
      <c r="A4242" s="5" t="s">
        <v>76</v>
      </c>
      <c r="B4242" s="2" t="s">
        <v>77</v>
      </c>
      <c r="C4242" s="2" t="s">
        <v>78</v>
      </c>
      <c r="D4242" s="21" t="s">
        <v>79</v>
      </c>
      <c r="E4242" s="42"/>
      <c r="F4242" s="2" t="s">
        <v>80</v>
      </c>
      <c r="G4242" s="5" t="s">
        <v>81</v>
      </c>
      <c r="H4242" s="6" t="s">
        <v>82</v>
      </c>
    </row>
    <row r="4243" spans="1:8" ht="17.149999999999999" customHeight="1" thickBot="1" x14ac:dyDescent="0.35">
      <c r="A4243" s="17">
        <v>419</v>
      </c>
      <c r="B4243" s="50"/>
      <c r="C4243" s="50"/>
      <c r="D4243" s="51"/>
      <c r="E4243" s="52"/>
      <c r="F4243" s="50"/>
      <c r="G4243" s="2" t="s">
        <v>83</v>
      </c>
      <c r="H4243" s="53"/>
    </row>
    <row r="4244" spans="1:8" ht="17.149999999999999" customHeight="1" thickBot="1" x14ac:dyDescent="0.35">
      <c r="A4244" s="1" t="s">
        <v>84</v>
      </c>
      <c r="B4244" s="38"/>
      <c r="C4244" s="38"/>
      <c r="D4244" s="38"/>
      <c r="E4244" s="43"/>
      <c r="F4244" s="34"/>
      <c r="G4244" s="21" t="s">
        <v>14</v>
      </c>
      <c r="H4244" s="54"/>
    </row>
    <row r="4245" spans="1:8" ht="17.149999999999999" customHeight="1" thickBot="1" x14ac:dyDescent="0.35">
      <c r="A4245" s="1"/>
      <c r="B4245" s="38"/>
      <c r="C4245" s="38"/>
      <c r="D4245" s="38"/>
      <c r="E4245" s="43"/>
      <c r="F4245" s="34"/>
      <c r="G4245" s="21" t="s">
        <v>15</v>
      </c>
      <c r="H4245" s="54"/>
    </row>
    <row r="4246" spans="1:8" ht="17.149999999999999" customHeight="1" thickBot="1" x14ac:dyDescent="0.35">
      <c r="A4246" s="1"/>
      <c r="B4246" s="38"/>
      <c r="C4246" s="38"/>
      <c r="D4246" s="38"/>
      <c r="E4246" s="43"/>
      <c r="F4246" s="34"/>
      <c r="G4246" s="21" t="s">
        <v>16</v>
      </c>
      <c r="H4246" s="54"/>
    </row>
    <row r="4247" spans="1:8" ht="17.149999999999999" customHeight="1" thickBot="1" x14ac:dyDescent="0.35">
      <c r="A4247" s="1"/>
      <c r="B4247" s="38"/>
      <c r="C4247" s="38"/>
      <c r="D4247" s="38"/>
      <c r="E4247" s="43"/>
      <c r="F4247" s="34"/>
      <c r="G4247" s="21" t="s">
        <v>85</v>
      </c>
      <c r="H4247" s="54"/>
    </row>
    <row r="4248" spans="1:8" ht="17.149999999999999" customHeight="1" thickBot="1" x14ac:dyDescent="0.35">
      <c r="A4248" s="5"/>
      <c r="B4248" s="38"/>
      <c r="C4248" s="38"/>
      <c r="D4248" s="38"/>
      <c r="E4248" s="43"/>
      <c r="F4248" s="34"/>
      <c r="G4248" t="s">
        <v>57</v>
      </c>
      <c r="H4248" s="54"/>
    </row>
    <row r="4249" spans="1:8" ht="17.149999999999999" customHeight="1" thickBot="1" x14ac:dyDescent="0.35">
      <c r="A4249" s="1"/>
      <c r="B4249" s="39"/>
      <c r="C4249" s="39"/>
      <c r="D4249" s="39"/>
      <c r="E4249" s="44"/>
      <c r="F4249" s="37"/>
      <c r="G4249" s="30" t="s">
        <v>86</v>
      </c>
      <c r="H4249" s="28">
        <f>SUM(H4243:H4248)</f>
        <v>0</v>
      </c>
    </row>
    <row r="4250" spans="1:8" ht="17.149999999999999" customHeight="1" x14ac:dyDescent="0.25">
      <c r="A4250" s="1"/>
      <c r="B4250" s="7" t="s">
        <v>87</v>
      </c>
      <c r="H4250" s="8"/>
    </row>
    <row r="4251" spans="1:8" ht="17.149999999999999" customHeight="1" x14ac:dyDescent="0.25">
      <c r="A4251" s="1"/>
      <c r="B4251" t="s">
        <v>88</v>
      </c>
      <c r="H4251" s="8"/>
    </row>
    <row r="4252" spans="1:8" ht="17.149999999999999" customHeight="1" x14ac:dyDescent="0.35">
      <c r="A4252" s="1"/>
      <c r="B4252" s="24" t="s">
        <v>89</v>
      </c>
      <c r="E4252" s="45" t="str">
        <f>+'Budget Information'!$B$2</f>
        <v>Type your Community's name here</v>
      </c>
      <c r="H4252" s="23"/>
    </row>
    <row r="4253" spans="1:8" ht="17.149999999999999" customHeight="1" x14ac:dyDescent="0.25">
      <c r="A4253" s="1"/>
      <c r="D4253" s="9" t="s">
        <v>90</v>
      </c>
      <c r="E4253" s="46"/>
      <c r="G4253" s="10"/>
      <c r="H4253" s="8"/>
    </row>
    <row r="4254" spans="1:8" ht="17.149999999999999" customHeight="1" x14ac:dyDescent="0.25">
      <c r="A4254" s="16"/>
      <c r="B4254" s="11" t="s">
        <v>91</v>
      </c>
      <c r="C4254" s="11" t="s">
        <v>91</v>
      </c>
      <c r="D4254" s="11" t="s">
        <v>92</v>
      </c>
      <c r="E4254" s="47"/>
      <c r="F4254" s="11" t="s">
        <v>91</v>
      </c>
      <c r="G4254" s="11" t="s">
        <v>93</v>
      </c>
      <c r="H4254" s="12"/>
    </row>
    <row r="4255" spans="1:8" ht="17.149999999999999" customHeight="1" thickBot="1" x14ac:dyDescent="0.35">
      <c r="A4255" s="5" t="s">
        <v>76</v>
      </c>
      <c r="B4255" s="2" t="s">
        <v>77</v>
      </c>
      <c r="C4255" s="2" t="s">
        <v>78</v>
      </c>
      <c r="D4255" s="21" t="s">
        <v>79</v>
      </c>
      <c r="E4255" s="42"/>
      <c r="F4255" s="2" t="s">
        <v>80</v>
      </c>
      <c r="G4255" s="5" t="s">
        <v>81</v>
      </c>
      <c r="H4255" s="6" t="s">
        <v>82</v>
      </c>
    </row>
    <row r="4256" spans="1:8" ht="17.149999999999999" customHeight="1" thickBot="1" x14ac:dyDescent="0.35">
      <c r="A4256" s="17">
        <v>420</v>
      </c>
      <c r="B4256" s="50"/>
      <c r="C4256" s="50"/>
      <c r="D4256" s="51"/>
      <c r="E4256" s="52"/>
      <c r="F4256" s="50"/>
      <c r="G4256" s="2" t="s">
        <v>83</v>
      </c>
      <c r="H4256" s="53"/>
    </row>
    <row r="4257" spans="1:8" ht="17.149999999999999" customHeight="1" thickBot="1" x14ac:dyDescent="0.35">
      <c r="A4257" s="1" t="s">
        <v>84</v>
      </c>
      <c r="B4257" s="38"/>
      <c r="C4257" s="38"/>
      <c r="D4257" s="38"/>
      <c r="E4257" s="43"/>
      <c r="F4257" s="34"/>
      <c r="G4257" s="21" t="s">
        <v>14</v>
      </c>
      <c r="H4257" s="54"/>
    </row>
    <row r="4258" spans="1:8" ht="17.149999999999999" customHeight="1" thickBot="1" x14ac:dyDescent="0.35">
      <c r="A4258" s="1"/>
      <c r="B4258" s="38"/>
      <c r="C4258" s="38"/>
      <c r="D4258" s="38"/>
      <c r="E4258" s="43"/>
      <c r="F4258" s="34"/>
      <c r="G4258" s="21" t="s">
        <v>15</v>
      </c>
      <c r="H4258" s="54"/>
    </row>
    <row r="4259" spans="1:8" ht="17.149999999999999" customHeight="1" thickBot="1" x14ac:dyDescent="0.35">
      <c r="A4259" s="1"/>
      <c r="B4259" s="38"/>
      <c r="C4259" s="38"/>
      <c r="D4259" s="38"/>
      <c r="E4259" s="43"/>
      <c r="F4259" s="34"/>
      <c r="G4259" s="21" t="s">
        <v>16</v>
      </c>
      <c r="H4259" s="54"/>
    </row>
    <row r="4260" spans="1:8" ht="17.149999999999999" customHeight="1" thickBot="1" x14ac:dyDescent="0.35">
      <c r="A4260" s="1"/>
      <c r="B4260" s="38"/>
      <c r="C4260" s="38"/>
      <c r="D4260" s="38"/>
      <c r="E4260" s="43"/>
      <c r="F4260" s="34"/>
      <c r="G4260" s="21" t="s">
        <v>85</v>
      </c>
      <c r="H4260" s="54"/>
    </row>
    <row r="4261" spans="1:8" ht="17.149999999999999" customHeight="1" thickBot="1" x14ac:dyDescent="0.35">
      <c r="A4261" s="5"/>
      <c r="B4261" s="38"/>
      <c r="C4261" s="38"/>
      <c r="D4261" s="38"/>
      <c r="E4261" s="43"/>
      <c r="F4261" s="34"/>
      <c r="G4261" t="s">
        <v>57</v>
      </c>
      <c r="H4261" s="54"/>
    </row>
    <row r="4262" spans="1:8" ht="17.149999999999999" customHeight="1" thickBot="1" x14ac:dyDescent="0.35">
      <c r="A4262" s="1"/>
      <c r="B4262" s="39"/>
      <c r="C4262" s="39"/>
      <c r="D4262" s="39"/>
      <c r="E4262" s="44"/>
      <c r="F4262" s="37"/>
      <c r="G4262" s="30" t="s">
        <v>86</v>
      </c>
      <c r="H4262" s="28">
        <f>SUM(H4256:H4261)</f>
        <v>0</v>
      </c>
    </row>
    <row r="4263" spans="1:8" ht="17.149999999999999" customHeight="1" x14ac:dyDescent="0.25">
      <c r="A4263" s="1"/>
      <c r="B4263" s="7" t="s">
        <v>87</v>
      </c>
      <c r="H4263" s="8"/>
    </row>
    <row r="4264" spans="1:8" ht="17.149999999999999" customHeight="1" x14ac:dyDescent="0.25">
      <c r="A4264" s="1"/>
      <c r="B4264" t="s">
        <v>88</v>
      </c>
      <c r="H4264" s="8"/>
    </row>
    <row r="4265" spans="1:8" ht="17.149999999999999" customHeight="1" x14ac:dyDescent="0.35">
      <c r="A4265" s="1"/>
      <c r="B4265" s="24" t="s">
        <v>89</v>
      </c>
      <c r="E4265" s="45" t="str">
        <f>+'Budget Information'!$B$2</f>
        <v>Type your Community's name here</v>
      </c>
      <c r="H4265" s="23"/>
    </row>
    <row r="4266" spans="1:8" ht="17.149999999999999" customHeight="1" x14ac:dyDescent="0.25">
      <c r="A4266" s="1"/>
      <c r="D4266" s="9" t="s">
        <v>90</v>
      </c>
      <c r="E4266" s="46"/>
      <c r="G4266" s="10"/>
      <c r="H4266" s="8"/>
    </row>
    <row r="4267" spans="1:8" ht="17.149999999999999" customHeight="1" x14ac:dyDescent="0.25">
      <c r="A4267" s="16"/>
      <c r="B4267" s="13"/>
      <c r="C4267" s="13"/>
      <c r="D4267" s="13"/>
      <c r="E4267" s="41"/>
      <c r="F4267" s="13"/>
      <c r="G4267" s="13"/>
      <c r="H4267" s="14"/>
    </row>
    <row r="4268" spans="1:8" ht="17.149999999999999" customHeight="1" thickBot="1" x14ac:dyDescent="0.35">
      <c r="A4268" s="5" t="s">
        <v>76</v>
      </c>
      <c r="B4268" s="2" t="s">
        <v>77</v>
      </c>
      <c r="C4268" s="2" t="s">
        <v>78</v>
      </c>
      <c r="D4268" s="21" t="s">
        <v>79</v>
      </c>
      <c r="E4268" s="42"/>
      <c r="F4268" s="2" t="s">
        <v>80</v>
      </c>
      <c r="G4268" s="5" t="s">
        <v>81</v>
      </c>
      <c r="H4268" s="6" t="s">
        <v>82</v>
      </c>
    </row>
    <row r="4269" spans="1:8" ht="17.149999999999999" customHeight="1" thickBot="1" x14ac:dyDescent="0.35">
      <c r="A4269" s="17">
        <v>421</v>
      </c>
      <c r="B4269" s="50"/>
      <c r="C4269" s="50"/>
      <c r="D4269" s="51"/>
      <c r="E4269" s="52"/>
      <c r="F4269" s="50"/>
      <c r="G4269" s="2" t="s">
        <v>83</v>
      </c>
      <c r="H4269" s="53"/>
    </row>
    <row r="4270" spans="1:8" ht="17.149999999999999" customHeight="1" thickBot="1" x14ac:dyDescent="0.35">
      <c r="A4270" s="1" t="s">
        <v>84</v>
      </c>
      <c r="B4270" s="38"/>
      <c r="C4270" s="38"/>
      <c r="D4270" s="38"/>
      <c r="E4270" s="43"/>
      <c r="F4270" s="34"/>
      <c r="G4270" s="21" t="s">
        <v>14</v>
      </c>
      <c r="H4270" s="54"/>
    </row>
    <row r="4271" spans="1:8" ht="17.149999999999999" customHeight="1" thickBot="1" x14ac:dyDescent="0.35">
      <c r="A4271" s="1"/>
      <c r="B4271" s="38"/>
      <c r="C4271" s="38"/>
      <c r="D4271" s="38"/>
      <c r="E4271" s="43"/>
      <c r="F4271" s="34"/>
      <c r="G4271" s="21" t="s">
        <v>15</v>
      </c>
      <c r="H4271" s="54"/>
    </row>
    <row r="4272" spans="1:8" ht="17.149999999999999" customHeight="1" thickBot="1" x14ac:dyDescent="0.35">
      <c r="A4272" s="1"/>
      <c r="B4272" s="38"/>
      <c r="C4272" s="38"/>
      <c r="D4272" s="38"/>
      <c r="E4272" s="43"/>
      <c r="F4272" s="34"/>
      <c r="G4272" s="21" t="s">
        <v>16</v>
      </c>
      <c r="H4272" s="54"/>
    </row>
    <row r="4273" spans="1:8" ht="17.149999999999999" customHeight="1" thickBot="1" x14ac:dyDescent="0.35">
      <c r="A4273" s="1"/>
      <c r="B4273" s="38"/>
      <c r="C4273" s="38"/>
      <c r="D4273" s="38"/>
      <c r="E4273" s="43"/>
      <c r="F4273" s="34"/>
      <c r="G4273" s="21" t="s">
        <v>85</v>
      </c>
      <c r="H4273" s="54"/>
    </row>
    <row r="4274" spans="1:8" ht="17.149999999999999" customHeight="1" thickBot="1" x14ac:dyDescent="0.35">
      <c r="A4274" s="5"/>
      <c r="B4274" s="38"/>
      <c r="C4274" s="38"/>
      <c r="D4274" s="38"/>
      <c r="E4274" s="43"/>
      <c r="F4274" s="34"/>
      <c r="G4274" t="s">
        <v>57</v>
      </c>
      <c r="H4274" s="54"/>
    </row>
    <row r="4275" spans="1:8" ht="17.149999999999999" customHeight="1" thickBot="1" x14ac:dyDescent="0.35">
      <c r="A4275" s="1"/>
      <c r="B4275" s="39"/>
      <c r="C4275" s="39"/>
      <c r="D4275" s="39"/>
      <c r="E4275" s="44"/>
      <c r="F4275" s="37"/>
      <c r="G4275" s="30" t="s">
        <v>86</v>
      </c>
      <c r="H4275" s="28">
        <f>SUM(H4269:H4274)</f>
        <v>0</v>
      </c>
    </row>
    <row r="4276" spans="1:8" ht="17.149999999999999" customHeight="1" x14ac:dyDescent="0.25">
      <c r="A4276" s="1"/>
      <c r="B4276" s="7" t="s">
        <v>87</v>
      </c>
      <c r="H4276" s="8"/>
    </row>
    <row r="4277" spans="1:8" ht="17.149999999999999" customHeight="1" x14ac:dyDescent="0.25">
      <c r="A4277" s="1"/>
      <c r="B4277" t="s">
        <v>88</v>
      </c>
      <c r="H4277" s="8"/>
    </row>
    <row r="4278" spans="1:8" ht="17.149999999999999" customHeight="1" x14ac:dyDescent="0.35">
      <c r="A4278" s="1"/>
      <c r="B4278" s="24" t="s">
        <v>89</v>
      </c>
      <c r="E4278" s="45" t="str">
        <f>+'Budget Information'!$B$2</f>
        <v>Type your Community's name here</v>
      </c>
      <c r="H4278" s="23"/>
    </row>
    <row r="4279" spans="1:8" ht="17.149999999999999" customHeight="1" x14ac:dyDescent="0.25">
      <c r="A4279" s="1"/>
      <c r="D4279" s="9" t="s">
        <v>90</v>
      </c>
      <c r="E4279" s="46"/>
      <c r="G4279" s="10"/>
      <c r="H4279" s="8"/>
    </row>
    <row r="4280" spans="1:8" ht="17.149999999999999" customHeight="1" x14ac:dyDescent="0.25">
      <c r="A4280" s="16"/>
      <c r="B4280" s="13"/>
      <c r="C4280" s="13"/>
      <c r="D4280" s="19"/>
      <c r="E4280" s="48"/>
      <c r="F4280" s="13"/>
      <c r="G4280" s="20"/>
      <c r="H4280" s="15"/>
    </row>
    <row r="4281" spans="1:8" ht="17.149999999999999" customHeight="1" x14ac:dyDescent="0.25">
      <c r="A4281" s="18" t="s">
        <v>94</v>
      </c>
      <c r="B4281" s="13"/>
      <c r="C4281" s="13"/>
      <c r="D4281" s="13"/>
      <c r="E4281" s="41"/>
      <c r="F4281" s="13"/>
      <c r="G4281" s="13"/>
      <c r="H4281" s="15"/>
    </row>
    <row r="4282" spans="1:8" ht="17.149999999999999" customHeight="1" thickBot="1" x14ac:dyDescent="0.35">
      <c r="A4282" s="5" t="s">
        <v>76</v>
      </c>
      <c r="B4282" s="2" t="s">
        <v>77</v>
      </c>
      <c r="C4282" s="2" t="s">
        <v>78</v>
      </c>
      <c r="D4282" s="21" t="s">
        <v>79</v>
      </c>
      <c r="E4282" s="42"/>
      <c r="F4282" s="2" t="s">
        <v>80</v>
      </c>
      <c r="G4282" s="5" t="s">
        <v>81</v>
      </c>
      <c r="H4282" s="6" t="s">
        <v>82</v>
      </c>
    </row>
    <row r="4283" spans="1:8" ht="17.149999999999999" customHeight="1" thickBot="1" x14ac:dyDescent="0.35">
      <c r="A4283" s="17">
        <v>422</v>
      </c>
      <c r="B4283" s="50"/>
      <c r="C4283" s="50"/>
      <c r="D4283" s="51"/>
      <c r="E4283" s="52"/>
      <c r="F4283" s="50"/>
      <c r="G4283" s="2" t="s">
        <v>83</v>
      </c>
      <c r="H4283" s="53"/>
    </row>
    <row r="4284" spans="1:8" ht="17.149999999999999" customHeight="1" thickBot="1" x14ac:dyDescent="0.35">
      <c r="A4284" s="1" t="s">
        <v>84</v>
      </c>
      <c r="B4284" s="38"/>
      <c r="C4284" s="38"/>
      <c r="D4284" s="38"/>
      <c r="E4284" s="43"/>
      <c r="F4284" s="34"/>
      <c r="G4284" s="21" t="s">
        <v>14</v>
      </c>
      <c r="H4284" s="54"/>
    </row>
    <row r="4285" spans="1:8" ht="17.149999999999999" customHeight="1" thickBot="1" x14ac:dyDescent="0.35">
      <c r="A4285" s="1"/>
      <c r="B4285" s="38"/>
      <c r="C4285" s="38"/>
      <c r="D4285" s="38"/>
      <c r="E4285" s="43"/>
      <c r="F4285" s="34"/>
      <c r="G4285" s="21" t="s">
        <v>15</v>
      </c>
      <c r="H4285" s="54"/>
    </row>
    <row r="4286" spans="1:8" ht="17.149999999999999" customHeight="1" thickBot="1" x14ac:dyDescent="0.35">
      <c r="A4286" s="1"/>
      <c r="B4286" s="38"/>
      <c r="C4286" s="38"/>
      <c r="D4286" s="38"/>
      <c r="E4286" s="43"/>
      <c r="F4286" s="34"/>
      <c r="G4286" s="21" t="s">
        <v>16</v>
      </c>
      <c r="H4286" s="54"/>
    </row>
    <row r="4287" spans="1:8" ht="17.149999999999999" customHeight="1" thickBot="1" x14ac:dyDescent="0.35">
      <c r="A4287" s="1"/>
      <c r="B4287" s="38"/>
      <c r="C4287" s="38"/>
      <c r="D4287" s="38"/>
      <c r="E4287" s="43"/>
      <c r="F4287" s="34"/>
      <c r="G4287" s="21" t="s">
        <v>85</v>
      </c>
      <c r="H4287" s="54"/>
    </row>
    <row r="4288" spans="1:8" ht="17.149999999999999" customHeight="1" thickBot="1" x14ac:dyDescent="0.35">
      <c r="A4288" s="5"/>
      <c r="B4288" s="38"/>
      <c r="C4288" s="38"/>
      <c r="D4288" s="38"/>
      <c r="E4288" s="43"/>
      <c r="F4288" s="34"/>
      <c r="G4288" t="s">
        <v>57</v>
      </c>
      <c r="H4288" s="54"/>
    </row>
    <row r="4289" spans="1:8" ht="17.149999999999999" customHeight="1" thickBot="1" x14ac:dyDescent="0.35">
      <c r="A4289" s="1"/>
      <c r="B4289" s="39"/>
      <c r="C4289" s="39"/>
      <c r="D4289" s="39"/>
      <c r="E4289" s="44"/>
      <c r="F4289" s="37"/>
      <c r="G4289" s="30" t="s">
        <v>86</v>
      </c>
      <c r="H4289" s="28">
        <f>SUM(H4283:H4288)</f>
        <v>0</v>
      </c>
    </row>
    <row r="4290" spans="1:8" ht="17.149999999999999" customHeight="1" x14ac:dyDescent="0.25">
      <c r="A4290" s="1"/>
      <c r="B4290" s="7" t="s">
        <v>87</v>
      </c>
      <c r="H4290" s="8"/>
    </row>
    <row r="4291" spans="1:8" ht="17.149999999999999" customHeight="1" x14ac:dyDescent="0.25">
      <c r="A4291" s="1"/>
      <c r="B4291" t="s">
        <v>88</v>
      </c>
      <c r="H4291" s="8"/>
    </row>
    <row r="4292" spans="1:8" ht="17.149999999999999" customHeight="1" x14ac:dyDescent="0.35">
      <c r="A4292" s="1"/>
      <c r="B4292" s="24" t="s">
        <v>89</v>
      </c>
      <c r="E4292" s="45" t="str">
        <f>+'Budget Information'!$B$2</f>
        <v>Type your Community's name here</v>
      </c>
      <c r="H4292" s="23"/>
    </row>
    <row r="4293" spans="1:8" ht="17.149999999999999" customHeight="1" x14ac:dyDescent="0.25">
      <c r="A4293" s="1"/>
      <c r="D4293" s="9" t="s">
        <v>90</v>
      </c>
      <c r="E4293" s="46"/>
      <c r="G4293" s="10"/>
      <c r="H4293" s="8"/>
    </row>
    <row r="4294" spans="1:8" ht="17.149999999999999" customHeight="1" x14ac:dyDescent="0.25">
      <c r="A4294" s="16"/>
      <c r="B4294" s="11" t="s">
        <v>91</v>
      </c>
      <c r="C4294" s="11" t="s">
        <v>91</v>
      </c>
      <c r="D4294" s="11" t="s">
        <v>92</v>
      </c>
      <c r="E4294" s="47"/>
      <c r="F4294" s="11" t="s">
        <v>91</v>
      </c>
      <c r="G4294" s="11" t="s">
        <v>93</v>
      </c>
      <c r="H4294" s="12"/>
    </row>
    <row r="4295" spans="1:8" ht="17.149999999999999" customHeight="1" thickBot="1" x14ac:dyDescent="0.35">
      <c r="A4295" s="5" t="s">
        <v>76</v>
      </c>
      <c r="B4295" s="2" t="s">
        <v>77</v>
      </c>
      <c r="C4295" s="2" t="s">
        <v>78</v>
      </c>
      <c r="D4295" s="21" t="s">
        <v>79</v>
      </c>
      <c r="E4295" s="42"/>
      <c r="F4295" s="2" t="s">
        <v>80</v>
      </c>
      <c r="G4295" s="5" t="s">
        <v>81</v>
      </c>
      <c r="H4295" s="6" t="s">
        <v>82</v>
      </c>
    </row>
    <row r="4296" spans="1:8" ht="17.149999999999999" customHeight="1" thickBot="1" x14ac:dyDescent="0.35">
      <c r="A4296" s="17">
        <v>423</v>
      </c>
      <c r="B4296" s="50"/>
      <c r="C4296" s="50"/>
      <c r="D4296" s="51"/>
      <c r="E4296" s="52"/>
      <c r="F4296" s="50"/>
      <c r="G4296" s="2" t="s">
        <v>83</v>
      </c>
      <c r="H4296" s="53"/>
    </row>
    <row r="4297" spans="1:8" ht="17.149999999999999" customHeight="1" thickBot="1" x14ac:dyDescent="0.35">
      <c r="A4297" s="1" t="s">
        <v>84</v>
      </c>
      <c r="B4297" s="38"/>
      <c r="C4297" s="38"/>
      <c r="D4297" s="38"/>
      <c r="E4297" s="43"/>
      <c r="F4297" s="34"/>
      <c r="G4297" s="21" t="s">
        <v>14</v>
      </c>
      <c r="H4297" s="54"/>
    </row>
    <row r="4298" spans="1:8" ht="17.149999999999999" customHeight="1" thickBot="1" x14ac:dyDescent="0.35">
      <c r="A4298" s="1"/>
      <c r="B4298" s="38"/>
      <c r="C4298" s="38"/>
      <c r="D4298" s="38"/>
      <c r="E4298" s="43"/>
      <c r="F4298" s="34"/>
      <c r="G4298" s="21" t="s">
        <v>15</v>
      </c>
      <c r="H4298" s="54"/>
    </row>
    <row r="4299" spans="1:8" ht="17.149999999999999" customHeight="1" thickBot="1" x14ac:dyDescent="0.35">
      <c r="A4299" s="1"/>
      <c r="B4299" s="38"/>
      <c r="C4299" s="38"/>
      <c r="D4299" s="38"/>
      <c r="E4299" s="43"/>
      <c r="F4299" s="34"/>
      <c r="G4299" s="21" t="s">
        <v>16</v>
      </c>
      <c r="H4299" s="54"/>
    </row>
    <row r="4300" spans="1:8" ht="17.149999999999999" customHeight="1" thickBot="1" x14ac:dyDescent="0.35">
      <c r="A4300" s="1"/>
      <c r="B4300" s="38"/>
      <c r="C4300" s="38"/>
      <c r="D4300" s="38"/>
      <c r="E4300" s="43"/>
      <c r="F4300" s="34"/>
      <c r="G4300" s="21" t="s">
        <v>85</v>
      </c>
      <c r="H4300" s="54"/>
    </row>
    <row r="4301" spans="1:8" ht="17.149999999999999" customHeight="1" thickBot="1" x14ac:dyDescent="0.35">
      <c r="A4301" s="5"/>
      <c r="B4301" s="38"/>
      <c r="C4301" s="38"/>
      <c r="D4301" s="38"/>
      <c r="E4301" s="43"/>
      <c r="F4301" s="34"/>
      <c r="G4301" t="s">
        <v>57</v>
      </c>
      <c r="H4301" s="54"/>
    </row>
    <row r="4302" spans="1:8" ht="17.149999999999999" customHeight="1" thickBot="1" x14ac:dyDescent="0.35">
      <c r="A4302" s="1"/>
      <c r="B4302" s="39"/>
      <c r="C4302" s="39"/>
      <c r="D4302" s="39"/>
      <c r="E4302" s="44"/>
      <c r="F4302" s="37"/>
      <c r="G4302" s="30" t="s">
        <v>86</v>
      </c>
      <c r="H4302" s="28">
        <f>SUM(H4296:H4301)</f>
        <v>0</v>
      </c>
    </row>
    <row r="4303" spans="1:8" ht="17.149999999999999" customHeight="1" x14ac:dyDescent="0.25">
      <c r="A4303" s="1"/>
      <c r="B4303" s="7" t="s">
        <v>87</v>
      </c>
      <c r="H4303" s="8"/>
    </row>
    <row r="4304" spans="1:8" ht="17.149999999999999" customHeight="1" x14ac:dyDescent="0.25">
      <c r="A4304" s="1"/>
      <c r="B4304" t="s">
        <v>88</v>
      </c>
      <c r="H4304" s="8"/>
    </row>
    <row r="4305" spans="1:8" ht="17.149999999999999" customHeight="1" x14ac:dyDescent="0.35">
      <c r="A4305" s="1"/>
      <c r="B4305" s="24" t="s">
        <v>89</v>
      </c>
      <c r="E4305" s="45" t="str">
        <f>+'Budget Information'!$B$2</f>
        <v>Type your Community's name here</v>
      </c>
      <c r="H4305" s="23"/>
    </row>
    <row r="4306" spans="1:8" ht="17.149999999999999" customHeight="1" x14ac:dyDescent="0.25">
      <c r="A4306" s="1"/>
      <c r="D4306" s="9" t="s">
        <v>90</v>
      </c>
      <c r="E4306" s="46"/>
      <c r="G4306" s="10"/>
      <c r="H4306" s="8"/>
    </row>
    <row r="4307" spans="1:8" ht="17.149999999999999" customHeight="1" x14ac:dyDescent="0.25">
      <c r="A4307" s="16"/>
      <c r="B4307" s="13"/>
      <c r="C4307" s="13"/>
      <c r="D4307" s="13"/>
      <c r="E4307" s="41"/>
      <c r="F4307" s="13"/>
      <c r="G4307" s="13"/>
      <c r="H4307" s="14"/>
    </row>
    <row r="4308" spans="1:8" ht="17.149999999999999" customHeight="1" thickBot="1" x14ac:dyDescent="0.35">
      <c r="A4308" s="5" t="s">
        <v>76</v>
      </c>
      <c r="B4308" s="2" t="s">
        <v>77</v>
      </c>
      <c r="C4308" s="2" t="s">
        <v>78</v>
      </c>
      <c r="D4308" s="21" t="s">
        <v>79</v>
      </c>
      <c r="E4308" s="42"/>
      <c r="F4308" s="2" t="s">
        <v>80</v>
      </c>
      <c r="G4308" s="5" t="s">
        <v>81</v>
      </c>
      <c r="H4308" s="6" t="s">
        <v>82</v>
      </c>
    </row>
    <row r="4309" spans="1:8" ht="17.149999999999999" customHeight="1" thickBot="1" x14ac:dyDescent="0.35">
      <c r="A4309" s="17">
        <v>424</v>
      </c>
      <c r="B4309" s="50"/>
      <c r="C4309" s="50"/>
      <c r="D4309" s="51"/>
      <c r="E4309" s="52"/>
      <c r="F4309" s="50"/>
      <c r="G4309" s="2" t="s">
        <v>83</v>
      </c>
      <c r="H4309" s="53"/>
    </row>
    <row r="4310" spans="1:8" ht="17.149999999999999" customHeight="1" thickBot="1" x14ac:dyDescent="0.35">
      <c r="A4310" s="1" t="s">
        <v>84</v>
      </c>
      <c r="B4310" s="38"/>
      <c r="C4310" s="38"/>
      <c r="D4310" s="38"/>
      <c r="E4310" s="43"/>
      <c r="F4310" s="34"/>
      <c r="G4310" s="21" t="s">
        <v>14</v>
      </c>
      <c r="H4310" s="54"/>
    </row>
    <row r="4311" spans="1:8" ht="17.149999999999999" customHeight="1" thickBot="1" x14ac:dyDescent="0.35">
      <c r="A4311" s="1"/>
      <c r="B4311" s="38"/>
      <c r="C4311" s="38"/>
      <c r="D4311" s="38"/>
      <c r="E4311" s="43"/>
      <c r="F4311" s="34"/>
      <c r="G4311" s="21" t="s">
        <v>15</v>
      </c>
      <c r="H4311" s="54"/>
    </row>
    <row r="4312" spans="1:8" ht="17.149999999999999" customHeight="1" thickBot="1" x14ac:dyDescent="0.35">
      <c r="A4312" s="1"/>
      <c r="B4312" s="38"/>
      <c r="C4312" s="38"/>
      <c r="D4312" s="38"/>
      <c r="E4312" s="43"/>
      <c r="F4312" s="34"/>
      <c r="G4312" s="21" t="s">
        <v>16</v>
      </c>
      <c r="H4312" s="54"/>
    </row>
    <row r="4313" spans="1:8" ht="17.149999999999999" customHeight="1" thickBot="1" x14ac:dyDescent="0.35">
      <c r="A4313" s="1"/>
      <c r="B4313" s="38"/>
      <c r="C4313" s="38"/>
      <c r="D4313" s="38"/>
      <c r="E4313" s="43"/>
      <c r="F4313" s="34"/>
      <c r="G4313" s="21" t="s">
        <v>85</v>
      </c>
      <c r="H4313" s="54"/>
    </row>
    <row r="4314" spans="1:8" ht="17.149999999999999" customHeight="1" thickBot="1" x14ac:dyDescent="0.35">
      <c r="A4314" s="5"/>
      <c r="B4314" s="38"/>
      <c r="C4314" s="38"/>
      <c r="D4314" s="38"/>
      <c r="E4314" s="43"/>
      <c r="F4314" s="34"/>
      <c r="G4314" t="s">
        <v>57</v>
      </c>
      <c r="H4314" s="54"/>
    </row>
    <row r="4315" spans="1:8" ht="17.149999999999999" customHeight="1" thickBot="1" x14ac:dyDescent="0.35">
      <c r="A4315" s="1"/>
      <c r="B4315" s="39"/>
      <c r="C4315" s="39"/>
      <c r="D4315" s="39"/>
      <c r="E4315" s="44"/>
      <c r="F4315" s="37"/>
      <c r="G4315" s="30" t="s">
        <v>86</v>
      </c>
      <c r="H4315" s="28">
        <f>SUM(H4309:H4314)</f>
        <v>0</v>
      </c>
    </row>
    <row r="4316" spans="1:8" ht="17.149999999999999" customHeight="1" x14ac:dyDescent="0.25">
      <c r="A4316" s="1"/>
      <c r="B4316" s="7" t="s">
        <v>87</v>
      </c>
      <c r="H4316" s="8"/>
    </row>
    <row r="4317" spans="1:8" ht="17.149999999999999" customHeight="1" x14ac:dyDescent="0.25">
      <c r="A4317" s="1"/>
      <c r="B4317" t="s">
        <v>88</v>
      </c>
      <c r="H4317" s="8"/>
    </row>
    <row r="4318" spans="1:8" ht="17.149999999999999" customHeight="1" x14ac:dyDescent="0.35">
      <c r="A4318" s="1"/>
      <c r="B4318" s="24" t="s">
        <v>89</v>
      </c>
      <c r="E4318" s="45" t="str">
        <f>+'Budget Information'!$B$2</f>
        <v>Type your Community's name here</v>
      </c>
      <c r="H4318" s="23"/>
    </row>
    <row r="4319" spans="1:8" ht="17.149999999999999" customHeight="1" x14ac:dyDescent="0.25">
      <c r="A4319" s="1"/>
      <c r="D4319" s="9" t="s">
        <v>90</v>
      </c>
      <c r="E4319" s="46"/>
      <c r="G4319" s="10"/>
      <c r="H4319" s="8"/>
    </row>
    <row r="4320" spans="1:8" ht="17.149999999999999" customHeight="1" x14ac:dyDescent="0.25">
      <c r="A4320" s="16"/>
      <c r="B4320" s="13"/>
      <c r="C4320" s="13"/>
      <c r="D4320" s="19"/>
      <c r="E4320" s="48"/>
      <c r="F4320" s="13"/>
      <c r="G4320" s="20"/>
      <c r="H4320" s="15"/>
    </row>
    <row r="4321" spans="1:8" ht="17.149999999999999" customHeight="1" x14ac:dyDescent="0.25">
      <c r="A4321" s="16"/>
      <c r="B4321" s="13"/>
      <c r="C4321" s="13"/>
      <c r="D4321" s="13"/>
      <c r="E4321" s="41"/>
      <c r="F4321" s="13"/>
      <c r="G4321" s="13"/>
      <c r="H4321" s="15"/>
    </row>
    <row r="4322" spans="1:8" ht="17.149999999999999" customHeight="1" thickBot="1" x14ac:dyDescent="0.35">
      <c r="A4322" s="5" t="s">
        <v>76</v>
      </c>
      <c r="B4322" s="2" t="s">
        <v>77</v>
      </c>
      <c r="C4322" s="2" t="s">
        <v>78</v>
      </c>
      <c r="D4322" s="21" t="s">
        <v>79</v>
      </c>
      <c r="E4322" s="42"/>
      <c r="F4322" s="2" t="s">
        <v>80</v>
      </c>
      <c r="G4322" s="5" t="s">
        <v>81</v>
      </c>
      <c r="H4322" s="6" t="s">
        <v>82</v>
      </c>
    </row>
    <row r="4323" spans="1:8" ht="17.149999999999999" customHeight="1" thickBot="1" x14ac:dyDescent="0.35">
      <c r="A4323" s="17">
        <v>425</v>
      </c>
      <c r="B4323" s="50"/>
      <c r="C4323" s="50"/>
      <c r="D4323" s="51"/>
      <c r="E4323" s="52"/>
      <c r="F4323" s="50"/>
      <c r="G4323" s="2" t="s">
        <v>83</v>
      </c>
      <c r="H4323" s="53"/>
    </row>
    <row r="4324" spans="1:8" ht="17.149999999999999" customHeight="1" thickBot="1" x14ac:dyDescent="0.35">
      <c r="A4324" s="1" t="s">
        <v>84</v>
      </c>
      <c r="B4324" s="38"/>
      <c r="C4324" s="38"/>
      <c r="D4324" s="38"/>
      <c r="E4324" s="43"/>
      <c r="F4324" s="34"/>
      <c r="G4324" s="21" t="s">
        <v>14</v>
      </c>
      <c r="H4324" s="54"/>
    </row>
    <row r="4325" spans="1:8" ht="17.149999999999999" customHeight="1" thickBot="1" x14ac:dyDescent="0.35">
      <c r="A4325" s="1"/>
      <c r="B4325" s="38"/>
      <c r="C4325" s="38"/>
      <c r="D4325" s="38"/>
      <c r="E4325" s="43"/>
      <c r="F4325" s="34"/>
      <c r="G4325" s="21" t="s">
        <v>15</v>
      </c>
      <c r="H4325" s="54"/>
    </row>
    <row r="4326" spans="1:8" ht="17.149999999999999" customHeight="1" thickBot="1" x14ac:dyDescent="0.35">
      <c r="A4326" s="1"/>
      <c r="B4326" s="38"/>
      <c r="C4326" s="38"/>
      <c r="D4326" s="38"/>
      <c r="E4326" s="43"/>
      <c r="F4326" s="34"/>
      <c r="G4326" s="21" t="s">
        <v>16</v>
      </c>
      <c r="H4326" s="54"/>
    </row>
    <row r="4327" spans="1:8" ht="17.149999999999999" customHeight="1" thickBot="1" x14ac:dyDescent="0.35">
      <c r="A4327" s="1"/>
      <c r="B4327" s="38"/>
      <c r="C4327" s="38"/>
      <c r="D4327" s="38"/>
      <c r="E4327" s="43"/>
      <c r="F4327" s="34"/>
      <c r="G4327" s="21" t="s">
        <v>85</v>
      </c>
      <c r="H4327" s="54"/>
    </row>
    <row r="4328" spans="1:8" ht="17.149999999999999" customHeight="1" thickBot="1" x14ac:dyDescent="0.35">
      <c r="A4328" s="5"/>
      <c r="B4328" s="38"/>
      <c r="C4328" s="38"/>
      <c r="D4328" s="38"/>
      <c r="E4328" s="43"/>
      <c r="F4328" s="34"/>
      <c r="G4328" t="s">
        <v>57</v>
      </c>
      <c r="H4328" s="54"/>
    </row>
    <row r="4329" spans="1:8" ht="17.149999999999999" customHeight="1" thickBot="1" x14ac:dyDescent="0.35">
      <c r="A4329" s="1"/>
      <c r="B4329" s="39"/>
      <c r="C4329" s="39"/>
      <c r="D4329" s="39"/>
      <c r="E4329" s="44"/>
      <c r="F4329" s="37"/>
      <c r="G4329" s="30" t="s">
        <v>86</v>
      </c>
      <c r="H4329" s="28">
        <f>SUM(H4323:H4328)</f>
        <v>0</v>
      </c>
    </row>
    <row r="4330" spans="1:8" ht="17.149999999999999" customHeight="1" x14ac:dyDescent="0.25">
      <c r="A4330" s="1"/>
      <c r="B4330" s="7" t="s">
        <v>87</v>
      </c>
      <c r="H4330" s="8"/>
    </row>
    <row r="4331" spans="1:8" ht="17.149999999999999" customHeight="1" x14ac:dyDescent="0.25">
      <c r="A4331" s="1"/>
      <c r="B4331" t="s">
        <v>88</v>
      </c>
      <c r="H4331" s="8"/>
    </row>
    <row r="4332" spans="1:8" ht="17.149999999999999" customHeight="1" x14ac:dyDescent="0.35">
      <c r="A4332" s="1"/>
      <c r="B4332" s="24" t="s">
        <v>89</v>
      </c>
      <c r="E4332" s="45" t="str">
        <f>+'Budget Information'!$B$2</f>
        <v>Type your Community's name here</v>
      </c>
      <c r="H4332" s="23"/>
    </row>
    <row r="4333" spans="1:8" ht="17.149999999999999" customHeight="1" x14ac:dyDescent="0.25">
      <c r="A4333" s="1"/>
      <c r="D4333" s="9" t="s">
        <v>90</v>
      </c>
      <c r="E4333" s="46"/>
      <c r="G4333" s="10"/>
      <c r="H4333" s="8"/>
    </row>
    <row r="4334" spans="1:8" ht="17.149999999999999" customHeight="1" x14ac:dyDescent="0.25">
      <c r="A4334" s="16"/>
      <c r="B4334" s="11" t="s">
        <v>91</v>
      </c>
      <c r="C4334" s="11" t="s">
        <v>91</v>
      </c>
      <c r="D4334" s="11" t="s">
        <v>92</v>
      </c>
      <c r="E4334" s="47"/>
      <c r="F4334" s="11" t="s">
        <v>91</v>
      </c>
      <c r="G4334" s="11" t="s">
        <v>93</v>
      </c>
      <c r="H4334" s="12"/>
    </row>
    <row r="4335" spans="1:8" ht="17.149999999999999" customHeight="1" thickBot="1" x14ac:dyDescent="0.35">
      <c r="A4335" s="5" t="s">
        <v>76</v>
      </c>
      <c r="B4335" s="2" t="s">
        <v>77</v>
      </c>
      <c r="C4335" s="2" t="s">
        <v>78</v>
      </c>
      <c r="D4335" s="21" t="s">
        <v>79</v>
      </c>
      <c r="E4335" s="42"/>
      <c r="F4335" s="2" t="s">
        <v>80</v>
      </c>
      <c r="G4335" s="5" t="s">
        <v>81</v>
      </c>
      <c r="H4335" s="6" t="s">
        <v>82</v>
      </c>
    </row>
    <row r="4336" spans="1:8" ht="17.149999999999999" customHeight="1" thickBot="1" x14ac:dyDescent="0.35">
      <c r="A4336" s="17">
        <v>426</v>
      </c>
      <c r="B4336" s="50"/>
      <c r="C4336" s="50"/>
      <c r="D4336" s="51"/>
      <c r="E4336" s="52"/>
      <c r="F4336" s="50"/>
      <c r="G4336" s="2" t="s">
        <v>83</v>
      </c>
      <c r="H4336" s="53"/>
    </row>
    <row r="4337" spans="1:8" ht="17.149999999999999" customHeight="1" thickBot="1" x14ac:dyDescent="0.35">
      <c r="A4337" s="1" t="s">
        <v>84</v>
      </c>
      <c r="B4337" s="38"/>
      <c r="C4337" s="38"/>
      <c r="D4337" s="38"/>
      <c r="E4337" s="43"/>
      <c r="F4337" s="34"/>
      <c r="G4337" s="21" t="s">
        <v>14</v>
      </c>
      <c r="H4337" s="54"/>
    </row>
    <row r="4338" spans="1:8" ht="17.149999999999999" customHeight="1" thickBot="1" x14ac:dyDescent="0.35">
      <c r="A4338" s="1"/>
      <c r="B4338" s="38"/>
      <c r="C4338" s="38"/>
      <c r="D4338" s="38"/>
      <c r="E4338" s="43"/>
      <c r="F4338" s="34"/>
      <c r="G4338" s="21" t="s">
        <v>15</v>
      </c>
      <c r="H4338" s="54"/>
    </row>
    <row r="4339" spans="1:8" ht="17.149999999999999" customHeight="1" thickBot="1" x14ac:dyDescent="0.35">
      <c r="A4339" s="1"/>
      <c r="B4339" s="38"/>
      <c r="C4339" s="38"/>
      <c r="D4339" s="38"/>
      <c r="E4339" s="43"/>
      <c r="F4339" s="34"/>
      <c r="G4339" s="21" t="s">
        <v>16</v>
      </c>
      <c r="H4339" s="54"/>
    </row>
    <row r="4340" spans="1:8" ht="17.149999999999999" customHeight="1" thickBot="1" x14ac:dyDescent="0.35">
      <c r="A4340" s="1"/>
      <c r="B4340" s="38"/>
      <c r="C4340" s="38"/>
      <c r="D4340" s="38"/>
      <c r="E4340" s="43"/>
      <c r="F4340" s="34"/>
      <c r="G4340" s="21" t="s">
        <v>85</v>
      </c>
      <c r="H4340" s="54"/>
    </row>
    <row r="4341" spans="1:8" ht="17.149999999999999" customHeight="1" thickBot="1" x14ac:dyDescent="0.35">
      <c r="A4341" s="5"/>
      <c r="B4341" s="38"/>
      <c r="C4341" s="38"/>
      <c r="D4341" s="38"/>
      <c r="E4341" s="43"/>
      <c r="F4341" s="34"/>
      <c r="G4341" t="s">
        <v>57</v>
      </c>
      <c r="H4341" s="54"/>
    </row>
    <row r="4342" spans="1:8" ht="17.149999999999999" customHeight="1" thickBot="1" x14ac:dyDescent="0.35">
      <c r="A4342" s="1"/>
      <c r="B4342" s="39"/>
      <c r="C4342" s="39"/>
      <c r="D4342" s="39"/>
      <c r="E4342" s="44"/>
      <c r="F4342" s="37"/>
      <c r="G4342" s="30" t="s">
        <v>86</v>
      </c>
      <c r="H4342" s="28">
        <f>SUM(H4336:H4341)</f>
        <v>0</v>
      </c>
    </row>
    <row r="4343" spans="1:8" ht="17.149999999999999" customHeight="1" x14ac:dyDescent="0.25">
      <c r="A4343" s="1"/>
      <c r="B4343" s="7" t="s">
        <v>87</v>
      </c>
      <c r="H4343" s="8"/>
    </row>
    <row r="4344" spans="1:8" ht="17.149999999999999" customHeight="1" x14ac:dyDescent="0.25">
      <c r="A4344" s="1"/>
      <c r="B4344" t="s">
        <v>88</v>
      </c>
      <c r="H4344" s="8"/>
    </row>
    <row r="4345" spans="1:8" ht="17.149999999999999" customHeight="1" x14ac:dyDescent="0.35">
      <c r="A4345" s="1"/>
      <c r="B4345" s="24" t="s">
        <v>89</v>
      </c>
      <c r="E4345" s="45" t="str">
        <f>+'Budget Information'!$B$2</f>
        <v>Type your Community's name here</v>
      </c>
      <c r="H4345" s="23"/>
    </row>
    <row r="4346" spans="1:8" ht="17.149999999999999" customHeight="1" x14ac:dyDescent="0.25">
      <c r="A4346" s="1"/>
      <c r="D4346" s="9" t="s">
        <v>90</v>
      </c>
      <c r="E4346" s="46"/>
      <c r="G4346" s="10"/>
      <c r="H4346" s="8"/>
    </row>
    <row r="4347" spans="1:8" ht="17.149999999999999" customHeight="1" x14ac:dyDescent="0.25">
      <c r="A4347" s="18"/>
      <c r="B4347" s="13"/>
      <c r="C4347" s="13"/>
      <c r="D4347" s="13"/>
      <c r="E4347" s="41"/>
      <c r="F4347" s="13"/>
      <c r="G4347" s="13"/>
      <c r="H4347" s="14"/>
    </row>
    <row r="4348" spans="1:8" ht="17.149999999999999" customHeight="1" thickBot="1" x14ac:dyDescent="0.35">
      <c r="A4348" s="5" t="s">
        <v>76</v>
      </c>
      <c r="B4348" s="2" t="s">
        <v>77</v>
      </c>
      <c r="C4348" s="2" t="s">
        <v>78</v>
      </c>
      <c r="D4348" s="21" t="s">
        <v>79</v>
      </c>
      <c r="E4348" s="42"/>
      <c r="F4348" s="2" t="s">
        <v>80</v>
      </c>
      <c r="G4348" s="5" t="s">
        <v>81</v>
      </c>
      <c r="H4348" s="6" t="s">
        <v>82</v>
      </c>
    </row>
    <row r="4349" spans="1:8" ht="17.149999999999999" customHeight="1" thickBot="1" x14ac:dyDescent="0.35">
      <c r="A4349" s="17">
        <v>427</v>
      </c>
      <c r="B4349" s="50"/>
      <c r="C4349" s="50"/>
      <c r="D4349" s="51"/>
      <c r="E4349" s="52"/>
      <c r="F4349" s="50"/>
      <c r="G4349" s="2" t="s">
        <v>83</v>
      </c>
      <c r="H4349" s="53"/>
    </row>
    <row r="4350" spans="1:8" ht="17.149999999999999" customHeight="1" thickBot="1" x14ac:dyDescent="0.35">
      <c r="A4350" s="1" t="s">
        <v>84</v>
      </c>
      <c r="B4350" s="38"/>
      <c r="C4350" s="38"/>
      <c r="D4350" s="38"/>
      <c r="E4350" s="43"/>
      <c r="F4350" s="34"/>
      <c r="G4350" s="21" t="s">
        <v>14</v>
      </c>
      <c r="H4350" s="54"/>
    </row>
    <row r="4351" spans="1:8" ht="17.149999999999999" customHeight="1" thickBot="1" x14ac:dyDescent="0.35">
      <c r="A4351" s="1"/>
      <c r="B4351" s="38"/>
      <c r="C4351" s="38"/>
      <c r="D4351" s="38"/>
      <c r="E4351" s="43"/>
      <c r="F4351" s="34"/>
      <c r="G4351" s="21" t="s">
        <v>15</v>
      </c>
      <c r="H4351" s="54"/>
    </row>
    <row r="4352" spans="1:8" ht="17.149999999999999" customHeight="1" thickBot="1" x14ac:dyDescent="0.35">
      <c r="A4352" s="1"/>
      <c r="B4352" s="38"/>
      <c r="C4352" s="38"/>
      <c r="D4352" s="38"/>
      <c r="E4352" s="43"/>
      <c r="F4352" s="34"/>
      <c r="G4352" s="21" t="s">
        <v>16</v>
      </c>
      <c r="H4352" s="54"/>
    </row>
    <row r="4353" spans="1:8" ht="17.149999999999999" customHeight="1" thickBot="1" x14ac:dyDescent="0.35">
      <c r="A4353" s="1"/>
      <c r="B4353" s="38"/>
      <c r="C4353" s="38"/>
      <c r="D4353" s="38"/>
      <c r="E4353" s="43"/>
      <c r="F4353" s="34"/>
      <c r="G4353" s="21" t="s">
        <v>85</v>
      </c>
      <c r="H4353" s="54"/>
    </row>
    <row r="4354" spans="1:8" ht="17.149999999999999" customHeight="1" thickBot="1" x14ac:dyDescent="0.35">
      <c r="A4354" s="5"/>
      <c r="B4354" s="38"/>
      <c r="C4354" s="38"/>
      <c r="D4354" s="38"/>
      <c r="E4354" s="43"/>
      <c r="F4354" s="34"/>
      <c r="G4354" t="s">
        <v>57</v>
      </c>
      <c r="H4354" s="54"/>
    </row>
    <row r="4355" spans="1:8" ht="17.149999999999999" customHeight="1" thickBot="1" x14ac:dyDescent="0.35">
      <c r="A4355" s="1"/>
      <c r="B4355" s="39"/>
      <c r="C4355" s="39"/>
      <c r="D4355" s="39"/>
      <c r="E4355" s="44"/>
      <c r="F4355" s="37"/>
      <c r="G4355" s="30" t="s">
        <v>86</v>
      </c>
      <c r="H4355" s="28">
        <f>SUM(H4349:H4354)</f>
        <v>0</v>
      </c>
    </row>
    <row r="4356" spans="1:8" ht="17.149999999999999" customHeight="1" x14ac:dyDescent="0.25">
      <c r="A4356" s="1"/>
      <c r="B4356" s="7" t="s">
        <v>87</v>
      </c>
      <c r="H4356" s="8"/>
    </row>
    <row r="4357" spans="1:8" ht="17.149999999999999" customHeight="1" x14ac:dyDescent="0.25">
      <c r="A4357" s="1"/>
      <c r="B4357" t="s">
        <v>88</v>
      </c>
      <c r="H4357" s="8"/>
    </row>
    <row r="4358" spans="1:8" ht="17.149999999999999" customHeight="1" x14ac:dyDescent="0.35">
      <c r="A4358" s="1"/>
      <c r="B4358" s="24" t="s">
        <v>89</v>
      </c>
      <c r="E4358" s="45" t="str">
        <f>+'Budget Information'!$B$2</f>
        <v>Type your Community's name here</v>
      </c>
      <c r="H4358" s="23"/>
    </row>
    <row r="4359" spans="1:8" ht="17.149999999999999" customHeight="1" x14ac:dyDescent="0.25">
      <c r="A4359" s="1"/>
      <c r="D4359" s="9" t="s">
        <v>90</v>
      </c>
      <c r="E4359" s="46"/>
      <c r="G4359" s="10"/>
      <c r="H4359" s="8"/>
    </row>
    <row r="4360" spans="1:8" ht="17.149999999999999" customHeight="1" x14ac:dyDescent="0.25">
      <c r="A4360" s="16"/>
      <c r="B4360" s="13"/>
      <c r="C4360" s="13"/>
      <c r="D4360" s="19"/>
      <c r="E4360" s="48"/>
      <c r="F4360" s="13"/>
      <c r="G4360" s="20"/>
      <c r="H4360" s="15"/>
    </row>
    <row r="4361" spans="1:8" ht="17.149999999999999" customHeight="1" x14ac:dyDescent="0.25">
      <c r="A4361" s="16"/>
      <c r="B4361" s="13"/>
      <c r="C4361" s="13"/>
      <c r="D4361" s="13"/>
      <c r="E4361" s="41"/>
      <c r="F4361" s="13"/>
      <c r="G4361" s="13"/>
      <c r="H4361" s="15"/>
    </row>
    <row r="4362" spans="1:8" ht="17.149999999999999" customHeight="1" thickBot="1" x14ac:dyDescent="0.35">
      <c r="A4362" s="5" t="s">
        <v>76</v>
      </c>
      <c r="B4362" s="2" t="s">
        <v>77</v>
      </c>
      <c r="C4362" s="2" t="s">
        <v>78</v>
      </c>
      <c r="D4362" s="21" t="s">
        <v>79</v>
      </c>
      <c r="E4362" s="42"/>
      <c r="F4362" s="2" t="s">
        <v>80</v>
      </c>
      <c r="G4362" s="5" t="s">
        <v>81</v>
      </c>
      <c r="H4362" s="6" t="s">
        <v>82</v>
      </c>
    </row>
    <row r="4363" spans="1:8" ht="17.149999999999999" customHeight="1" thickBot="1" x14ac:dyDescent="0.35">
      <c r="A4363" s="17">
        <v>428</v>
      </c>
      <c r="B4363" s="50"/>
      <c r="C4363" s="50"/>
      <c r="D4363" s="51"/>
      <c r="E4363" s="52"/>
      <c r="F4363" s="50"/>
      <c r="G4363" s="2" t="s">
        <v>83</v>
      </c>
      <c r="H4363" s="53"/>
    </row>
    <row r="4364" spans="1:8" ht="17.149999999999999" customHeight="1" thickBot="1" x14ac:dyDescent="0.35">
      <c r="A4364" s="1" t="s">
        <v>84</v>
      </c>
      <c r="B4364" s="38"/>
      <c r="C4364" s="38"/>
      <c r="D4364" s="38"/>
      <c r="E4364" s="43"/>
      <c r="F4364" s="34"/>
      <c r="G4364" s="21" t="s">
        <v>14</v>
      </c>
      <c r="H4364" s="54"/>
    </row>
    <row r="4365" spans="1:8" ht="17.149999999999999" customHeight="1" thickBot="1" x14ac:dyDescent="0.35">
      <c r="A4365" s="1"/>
      <c r="B4365" s="38"/>
      <c r="C4365" s="38"/>
      <c r="D4365" s="38"/>
      <c r="E4365" s="43"/>
      <c r="F4365" s="34"/>
      <c r="G4365" s="21" t="s">
        <v>15</v>
      </c>
      <c r="H4365" s="54"/>
    </row>
    <row r="4366" spans="1:8" ht="17.149999999999999" customHeight="1" thickBot="1" x14ac:dyDescent="0.35">
      <c r="A4366" s="1"/>
      <c r="B4366" s="38"/>
      <c r="C4366" s="38"/>
      <c r="D4366" s="38"/>
      <c r="E4366" s="43"/>
      <c r="F4366" s="34"/>
      <c r="G4366" s="21" t="s">
        <v>16</v>
      </c>
      <c r="H4366" s="54"/>
    </row>
    <row r="4367" spans="1:8" ht="17.149999999999999" customHeight="1" thickBot="1" x14ac:dyDescent="0.35">
      <c r="A4367" s="1"/>
      <c r="B4367" s="38"/>
      <c r="C4367" s="38"/>
      <c r="D4367" s="38"/>
      <c r="E4367" s="43"/>
      <c r="F4367" s="34"/>
      <c r="G4367" s="21" t="s">
        <v>85</v>
      </c>
      <c r="H4367" s="54"/>
    </row>
    <row r="4368" spans="1:8" ht="17.149999999999999" customHeight="1" thickBot="1" x14ac:dyDescent="0.35">
      <c r="A4368" s="5"/>
      <c r="B4368" s="38"/>
      <c r="C4368" s="38"/>
      <c r="D4368" s="38"/>
      <c r="E4368" s="43"/>
      <c r="F4368" s="34"/>
      <c r="G4368" t="s">
        <v>57</v>
      </c>
      <c r="H4368" s="54"/>
    </row>
    <row r="4369" spans="1:8" ht="17.149999999999999" customHeight="1" thickBot="1" x14ac:dyDescent="0.35">
      <c r="A4369" s="1"/>
      <c r="B4369" s="39"/>
      <c r="C4369" s="39"/>
      <c r="D4369" s="39"/>
      <c r="E4369" s="44"/>
      <c r="F4369" s="37"/>
      <c r="G4369" s="30" t="s">
        <v>86</v>
      </c>
      <c r="H4369" s="28">
        <f>SUM(H4363:H4368)</f>
        <v>0</v>
      </c>
    </row>
    <row r="4370" spans="1:8" ht="17.149999999999999" customHeight="1" x14ac:dyDescent="0.25">
      <c r="A4370" s="1"/>
      <c r="B4370" s="7" t="s">
        <v>87</v>
      </c>
      <c r="H4370" s="8"/>
    </row>
    <row r="4371" spans="1:8" ht="17.149999999999999" customHeight="1" x14ac:dyDescent="0.25">
      <c r="A4371" s="1"/>
      <c r="B4371" t="s">
        <v>88</v>
      </c>
      <c r="H4371" s="8"/>
    </row>
    <row r="4372" spans="1:8" ht="17.149999999999999" customHeight="1" x14ac:dyDescent="0.35">
      <c r="A4372" s="1"/>
      <c r="B4372" s="24" t="s">
        <v>89</v>
      </c>
      <c r="E4372" s="45" t="str">
        <f>+'Budget Information'!$B$2</f>
        <v>Type your Community's name here</v>
      </c>
      <c r="H4372" s="23"/>
    </row>
    <row r="4373" spans="1:8" ht="17.149999999999999" customHeight="1" x14ac:dyDescent="0.25">
      <c r="A4373" s="1"/>
      <c r="D4373" s="9" t="s">
        <v>90</v>
      </c>
      <c r="E4373" s="46"/>
      <c r="G4373" s="10"/>
      <c r="H4373" s="8"/>
    </row>
    <row r="4374" spans="1:8" ht="17.149999999999999" customHeight="1" x14ac:dyDescent="0.25">
      <c r="A4374" s="16"/>
      <c r="B4374" s="11" t="s">
        <v>91</v>
      </c>
      <c r="C4374" s="11" t="s">
        <v>91</v>
      </c>
      <c r="D4374" s="11" t="s">
        <v>92</v>
      </c>
      <c r="E4374" s="47"/>
      <c r="F4374" s="11" t="s">
        <v>91</v>
      </c>
      <c r="G4374" s="11" t="s">
        <v>93</v>
      </c>
      <c r="H4374" s="12"/>
    </row>
    <row r="4375" spans="1:8" ht="17.149999999999999" customHeight="1" thickBot="1" x14ac:dyDescent="0.35">
      <c r="A4375" s="5" t="s">
        <v>76</v>
      </c>
      <c r="B4375" s="2" t="s">
        <v>77</v>
      </c>
      <c r="C4375" s="2" t="s">
        <v>78</v>
      </c>
      <c r="D4375" s="21" t="s">
        <v>79</v>
      </c>
      <c r="E4375" s="42"/>
      <c r="F4375" s="2" t="s">
        <v>80</v>
      </c>
      <c r="G4375" s="5" t="s">
        <v>81</v>
      </c>
      <c r="H4375" s="6" t="s">
        <v>82</v>
      </c>
    </row>
    <row r="4376" spans="1:8" ht="17.149999999999999" customHeight="1" thickBot="1" x14ac:dyDescent="0.35">
      <c r="A4376" s="17">
        <v>429</v>
      </c>
      <c r="B4376" s="50"/>
      <c r="C4376" s="50"/>
      <c r="D4376" s="51"/>
      <c r="E4376" s="52"/>
      <c r="F4376" s="50"/>
      <c r="G4376" s="2" t="s">
        <v>83</v>
      </c>
      <c r="H4376" s="53"/>
    </row>
    <row r="4377" spans="1:8" ht="17.149999999999999" customHeight="1" thickBot="1" x14ac:dyDescent="0.35">
      <c r="A4377" s="1" t="s">
        <v>84</v>
      </c>
      <c r="B4377" s="38"/>
      <c r="C4377" s="38"/>
      <c r="D4377" s="38"/>
      <c r="E4377" s="43"/>
      <c r="F4377" s="34"/>
      <c r="G4377" s="21" t="s">
        <v>14</v>
      </c>
      <c r="H4377" s="54"/>
    </row>
    <row r="4378" spans="1:8" ht="17.149999999999999" customHeight="1" thickBot="1" x14ac:dyDescent="0.35">
      <c r="A4378" s="1"/>
      <c r="B4378" s="38"/>
      <c r="C4378" s="38"/>
      <c r="D4378" s="38"/>
      <c r="E4378" s="43"/>
      <c r="F4378" s="34"/>
      <c r="G4378" s="21" t="s">
        <v>15</v>
      </c>
      <c r="H4378" s="54"/>
    </row>
    <row r="4379" spans="1:8" ht="17.149999999999999" customHeight="1" thickBot="1" x14ac:dyDescent="0.35">
      <c r="A4379" s="1"/>
      <c r="B4379" s="38"/>
      <c r="C4379" s="38"/>
      <c r="D4379" s="38"/>
      <c r="E4379" s="43"/>
      <c r="F4379" s="34"/>
      <c r="G4379" s="21" t="s">
        <v>16</v>
      </c>
      <c r="H4379" s="54"/>
    </row>
    <row r="4380" spans="1:8" ht="17.149999999999999" customHeight="1" thickBot="1" x14ac:dyDescent="0.35">
      <c r="A4380" s="1"/>
      <c r="B4380" s="38"/>
      <c r="C4380" s="38"/>
      <c r="D4380" s="38"/>
      <c r="E4380" s="43"/>
      <c r="F4380" s="34"/>
      <c r="G4380" s="21" t="s">
        <v>85</v>
      </c>
      <c r="H4380" s="54"/>
    </row>
    <row r="4381" spans="1:8" ht="17.149999999999999" customHeight="1" thickBot="1" x14ac:dyDescent="0.35">
      <c r="A4381" s="5"/>
      <c r="B4381" s="38"/>
      <c r="C4381" s="38"/>
      <c r="D4381" s="38"/>
      <c r="E4381" s="43"/>
      <c r="F4381" s="34"/>
      <c r="G4381" t="s">
        <v>57</v>
      </c>
      <c r="H4381" s="54"/>
    </row>
    <row r="4382" spans="1:8" ht="17.149999999999999" customHeight="1" thickBot="1" x14ac:dyDescent="0.35">
      <c r="A4382" s="1"/>
      <c r="B4382" s="39"/>
      <c r="C4382" s="39"/>
      <c r="D4382" s="39"/>
      <c r="E4382" s="44"/>
      <c r="F4382" s="37"/>
      <c r="G4382" s="30" t="s">
        <v>86</v>
      </c>
      <c r="H4382" s="28">
        <f>SUM(H4376:H4381)</f>
        <v>0</v>
      </c>
    </row>
    <row r="4383" spans="1:8" ht="17.149999999999999" customHeight="1" x14ac:dyDescent="0.25">
      <c r="A4383" s="1"/>
      <c r="B4383" s="7" t="s">
        <v>87</v>
      </c>
      <c r="H4383" s="8"/>
    </row>
    <row r="4384" spans="1:8" ht="17.149999999999999" customHeight="1" x14ac:dyDescent="0.25">
      <c r="A4384" s="1"/>
      <c r="B4384" t="s">
        <v>88</v>
      </c>
      <c r="H4384" s="8"/>
    </row>
    <row r="4385" spans="1:8" ht="17.149999999999999" customHeight="1" x14ac:dyDescent="0.35">
      <c r="A4385" s="1"/>
      <c r="B4385" s="24" t="s">
        <v>89</v>
      </c>
      <c r="E4385" s="45" t="str">
        <f>+'Budget Information'!$B$2</f>
        <v>Type your Community's name here</v>
      </c>
      <c r="H4385" s="23"/>
    </row>
    <row r="4386" spans="1:8" ht="17.149999999999999" customHeight="1" x14ac:dyDescent="0.25">
      <c r="A4386" s="1"/>
      <c r="D4386" s="9" t="s">
        <v>90</v>
      </c>
      <c r="E4386" s="46"/>
      <c r="G4386" s="10"/>
      <c r="H4386" s="8"/>
    </row>
    <row r="4387" spans="1:8" ht="17.149999999999999" customHeight="1" x14ac:dyDescent="0.25">
      <c r="A4387" s="18" t="s">
        <v>94</v>
      </c>
      <c r="B4387" s="13"/>
      <c r="C4387" s="13"/>
      <c r="D4387" s="13"/>
      <c r="E4387" s="41"/>
      <c r="F4387" s="13"/>
      <c r="G4387" s="13"/>
      <c r="H4387" s="14"/>
    </row>
    <row r="4388" spans="1:8" ht="17.149999999999999" customHeight="1" thickBot="1" x14ac:dyDescent="0.35">
      <c r="A4388" s="5" t="s">
        <v>76</v>
      </c>
      <c r="B4388" s="2" t="s">
        <v>77</v>
      </c>
      <c r="C4388" s="2" t="s">
        <v>78</v>
      </c>
      <c r="D4388" s="21" t="s">
        <v>79</v>
      </c>
      <c r="E4388" s="42"/>
      <c r="F4388" s="2" t="s">
        <v>80</v>
      </c>
      <c r="G4388" s="5" t="s">
        <v>81</v>
      </c>
      <c r="H4388" s="6" t="s">
        <v>82</v>
      </c>
    </row>
    <row r="4389" spans="1:8" ht="17.149999999999999" customHeight="1" thickBot="1" x14ac:dyDescent="0.35">
      <c r="A4389" s="17">
        <v>430</v>
      </c>
      <c r="B4389" s="50"/>
      <c r="C4389" s="50"/>
      <c r="D4389" s="51"/>
      <c r="E4389" s="52"/>
      <c r="F4389" s="50"/>
      <c r="G4389" s="2" t="s">
        <v>83</v>
      </c>
      <c r="H4389" s="53"/>
    </row>
    <row r="4390" spans="1:8" ht="17.149999999999999" customHeight="1" thickBot="1" x14ac:dyDescent="0.35">
      <c r="A4390" s="1" t="s">
        <v>84</v>
      </c>
      <c r="B4390" s="38"/>
      <c r="C4390" s="38"/>
      <c r="D4390" s="38"/>
      <c r="E4390" s="43"/>
      <c r="F4390" s="34"/>
      <c r="G4390" s="21" t="s">
        <v>14</v>
      </c>
      <c r="H4390" s="54"/>
    </row>
    <row r="4391" spans="1:8" ht="17.149999999999999" customHeight="1" thickBot="1" x14ac:dyDescent="0.35">
      <c r="A4391" s="1"/>
      <c r="B4391" s="38"/>
      <c r="C4391" s="38"/>
      <c r="D4391" s="38"/>
      <c r="E4391" s="43"/>
      <c r="F4391" s="34"/>
      <c r="G4391" s="21" t="s">
        <v>15</v>
      </c>
      <c r="H4391" s="54"/>
    </row>
    <row r="4392" spans="1:8" ht="17.149999999999999" customHeight="1" thickBot="1" x14ac:dyDescent="0.35">
      <c r="A4392" s="1"/>
      <c r="B4392" s="38"/>
      <c r="C4392" s="38"/>
      <c r="D4392" s="38"/>
      <c r="E4392" s="43"/>
      <c r="F4392" s="34"/>
      <c r="G4392" s="21" t="s">
        <v>16</v>
      </c>
      <c r="H4392" s="54"/>
    </row>
    <row r="4393" spans="1:8" ht="17.149999999999999" customHeight="1" thickBot="1" x14ac:dyDescent="0.35">
      <c r="A4393" s="1"/>
      <c r="B4393" s="38"/>
      <c r="C4393" s="38"/>
      <c r="D4393" s="38"/>
      <c r="E4393" s="43"/>
      <c r="F4393" s="34"/>
      <c r="G4393" s="21" t="s">
        <v>85</v>
      </c>
      <c r="H4393" s="54"/>
    </row>
    <row r="4394" spans="1:8" ht="17.149999999999999" customHeight="1" thickBot="1" x14ac:dyDescent="0.35">
      <c r="A4394" s="5"/>
      <c r="B4394" s="38"/>
      <c r="C4394" s="38"/>
      <c r="D4394" s="38"/>
      <c r="E4394" s="43"/>
      <c r="F4394" s="34"/>
      <c r="G4394" t="s">
        <v>57</v>
      </c>
      <c r="H4394" s="54"/>
    </row>
    <row r="4395" spans="1:8" ht="17.149999999999999" customHeight="1" thickBot="1" x14ac:dyDescent="0.35">
      <c r="A4395" s="1"/>
      <c r="B4395" s="39"/>
      <c r="C4395" s="39"/>
      <c r="D4395" s="39"/>
      <c r="E4395" s="44"/>
      <c r="F4395" s="37"/>
      <c r="G4395" s="30" t="s">
        <v>86</v>
      </c>
      <c r="H4395" s="28">
        <f>SUM(H4389:H4394)</f>
        <v>0</v>
      </c>
    </row>
    <row r="4396" spans="1:8" ht="17.149999999999999" customHeight="1" x14ac:dyDescent="0.25">
      <c r="A4396" s="1"/>
      <c r="B4396" s="7" t="s">
        <v>87</v>
      </c>
      <c r="H4396" s="8"/>
    </row>
    <row r="4397" spans="1:8" ht="17.149999999999999" customHeight="1" x14ac:dyDescent="0.25">
      <c r="A4397" s="1"/>
      <c r="B4397" t="s">
        <v>88</v>
      </c>
      <c r="H4397" s="8"/>
    </row>
    <row r="4398" spans="1:8" ht="17.149999999999999" customHeight="1" x14ac:dyDescent="0.35">
      <c r="A4398" s="1"/>
      <c r="B4398" s="24" t="s">
        <v>89</v>
      </c>
      <c r="E4398" s="45" t="str">
        <f>+'Budget Information'!$B$2</f>
        <v>Type your Community's name here</v>
      </c>
      <c r="H4398" s="23"/>
    </row>
    <row r="4399" spans="1:8" ht="17.149999999999999" customHeight="1" x14ac:dyDescent="0.25">
      <c r="A4399" s="1"/>
      <c r="D4399" s="9" t="s">
        <v>90</v>
      </c>
      <c r="E4399" s="46"/>
      <c r="G4399" s="10"/>
      <c r="H4399" s="8"/>
    </row>
    <row r="4400" spans="1:8" ht="17.149999999999999" customHeight="1" x14ac:dyDescent="0.25">
      <c r="A4400" s="16"/>
      <c r="B4400" s="13"/>
      <c r="C4400" s="13"/>
      <c r="D4400" s="19"/>
      <c r="E4400" s="48"/>
      <c r="F4400" s="13"/>
      <c r="G4400" s="20"/>
      <c r="H4400" s="15"/>
    </row>
    <row r="4401" spans="1:8" ht="17.149999999999999" customHeight="1" x14ac:dyDescent="0.25">
      <c r="A4401" s="18"/>
      <c r="B4401" s="13"/>
      <c r="C4401" s="13"/>
      <c r="D4401" s="13"/>
      <c r="E4401" s="41"/>
      <c r="F4401" s="13"/>
      <c r="G4401" s="13"/>
      <c r="H4401" s="15"/>
    </row>
    <row r="4402" spans="1:8" ht="17.149999999999999" customHeight="1" thickBot="1" x14ac:dyDescent="0.35">
      <c r="A4402" s="5" t="s">
        <v>76</v>
      </c>
      <c r="B4402" s="2" t="s">
        <v>77</v>
      </c>
      <c r="C4402" s="2" t="s">
        <v>78</v>
      </c>
      <c r="D4402" s="21" t="s">
        <v>79</v>
      </c>
      <c r="E4402" s="42"/>
      <c r="F4402" s="2" t="s">
        <v>80</v>
      </c>
      <c r="G4402" s="5" t="s">
        <v>81</v>
      </c>
      <c r="H4402" s="6" t="s">
        <v>82</v>
      </c>
    </row>
    <row r="4403" spans="1:8" ht="17.149999999999999" customHeight="1" thickBot="1" x14ac:dyDescent="0.35">
      <c r="A4403" s="17">
        <v>431</v>
      </c>
      <c r="B4403" s="50"/>
      <c r="C4403" s="50"/>
      <c r="D4403" s="51"/>
      <c r="E4403" s="52"/>
      <c r="F4403" s="50"/>
      <c r="G4403" s="2" t="s">
        <v>83</v>
      </c>
      <c r="H4403" s="53"/>
    </row>
    <row r="4404" spans="1:8" ht="17.149999999999999" customHeight="1" thickBot="1" x14ac:dyDescent="0.35">
      <c r="A4404" s="1" t="s">
        <v>84</v>
      </c>
      <c r="B4404" s="38"/>
      <c r="C4404" s="38"/>
      <c r="D4404" s="38"/>
      <c r="E4404" s="43"/>
      <c r="F4404" s="34"/>
      <c r="G4404" s="21" t="s">
        <v>14</v>
      </c>
      <c r="H4404" s="54"/>
    </row>
    <row r="4405" spans="1:8" ht="17.149999999999999" customHeight="1" thickBot="1" x14ac:dyDescent="0.35">
      <c r="A4405" s="1"/>
      <c r="B4405" s="38"/>
      <c r="C4405" s="38"/>
      <c r="D4405" s="38"/>
      <c r="E4405" s="43"/>
      <c r="F4405" s="34"/>
      <c r="G4405" s="21" t="s">
        <v>15</v>
      </c>
      <c r="H4405" s="54"/>
    </row>
    <row r="4406" spans="1:8" ht="17.149999999999999" customHeight="1" thickBot="1" x14ac:dyDescent="0.35">
      <c r="A4406" s="1"/>
      <c r="B4406" s="38"/>
      <c r="C4406" s="38"/>
      <c r="D4406" s="38"/>
      <c r="E4406" s="43"/>
      <c r="F4406" s="34"/>
      <c r="G4406" s="21" t="s">
        <v>16</v>
      </c>
      <c r="H4406" s="54"/>
    </row>
    <row r="4407" spans="1:8" ht="17.149999999999999" customHeight="1" thickBot="1" x14ac:dyDescent="0.35">
      <c r="A4407" s="1"/>
      <c r="B4407" s="38"/>
      <c r="C4407" s="38"/>
      <c r="D4407" s="38"/>
      <c r="E4407" s="43"/>
      <c r="F4407" s="34"/>
      <c r="G4407" s="21" t="s">
        <v>85</v>
      </c>
      <c r="H4407" s="54"/>
    </row>
    <row r="4408" spans="1:8" ht="17.149999999999999" customHeight="1" thickBot="1" x14ac:dyDescent="0.35">
      <c r="A4408" s="5"/>
      <c r="B4408" s="38"/>
      <c r="C4408" s="38"/>
      <c r="D4408" s="38"/>
      <c r="E4408" s="43"/>
      <c r="F4408" s="34"/>
      <c r="G4408" t="s">
        <v>57</v>
      </c>
      <c r="H4408" s="54"/>
    </row>
    <row r="4409" spans="1:8" ht="17.149999999999999" customHeight="1" thickBot="1" x14ac:dyDescent="0.35">
      <c r="A4409" s="1"/>
      <c r="B4409" s="39"/>
      <c r="C4409" s="39"/>
      <c r="D4409" s="39"/>
      <c r="E4409" s="44"/>
      <c r="F4409" s="37"/>
      <c r="G4409" s="30" t="s">
        <v>86</v>
      </c>
      <c r="H4409" s="28">
        <f>SUM(H4403:H4408)</f>
        <v>0</v>
      </c>
    </row>
    <row r="4410" spans="1:8" ht="17.149999999999999" customHeight="1" x14ac:dyDescent="0.25">
      <c r="A4410" s="1"/>
      <c r="B4410" s="7" t="s">
        <v>87</v>
      </c>
      <c r="H4410" s="8"/>
    </row>
    <row r="4411" spans="1:8" ht="17.149999999999999" customHeight="1" x14ac:dyDescent="0.25">
      <c r="A4411" s="1"/>
      <c r="B4411" t="s">
        <v>88</v>
      </c>
      <c r="H4411" s="8"/>
    </row>
    <row r="4412" spans="1:8" ht="17.149999999999999" customHeight="1" x14ac:dyDescent="0.35">
      <c r="A4412" s="1"/>
      <c r="B4412" s="24" t="s">
        <v>89</v>
      </c>
      <c r="E4412" s="45" t="str">
        <f>+'Budget Information'!$B$2</f>
        <v>Type your Community's name here</v>
      </c>
      <c r="H4412" s="23"/>
    </row>
    <row r="4413" spans="1:8" ht="17.149999999999999" customHeight="1" x14ac:dyDescent="0.25">
      <c r="A4413" s="1"/>
      <c r="D4413" s="9" t="s">
        <v>90</v>
      </c>
      <c r="E4413" s="46"/>
      <c r="G4413" s="10"/>
      <c r="H4413" s="8"/>
    </row>
    <row r="4414" spans="1:8" ht="17.149999999999999" customHeight="1" x14ac:dyDescent="0.25">
      <c r="A4414" s="16"/>
      <c r="B4414" s="11" t="s">
        <v>91</v>
      </c>
      <c r="C4414" s="11" t="s">
        <v>91</v>
      </c>
      <c r="D4414" s="11" t="s">
        <v>92</v>
      </c>
      <c r="E4414" s="47"/>
      <c r="F4414" s="11" t="s">
        <v>91</v>
      </c>
      <c r="G4414" s="11" t="s">
        <v>93</v>
      </c>
      <c r="H4414" s="12"/>
    </row>
    <row r="4415" spans="1:8" ht="17.149999999999999" customHeight="1" thickBot="1" x14ac:dyDescent="0.35">
      <c r="A4415" s="5" t="s">
        <v>76</v>
      </c>
      <c r="B4415" s="2" t="s">
        <v>77</v>
      </c>
      <c r="C4415" s="2" t="s">
        <v>78</v>
      </c>
      <c r="D4415" s="21" t="s">
        <v>79</v>
      </c>
      <c r="E4415" s="42"/>
      <c r="F4415" s="2" t="s">
        <v>80</v>
      </c>
      <c r="G4415" s="5" t="s">
        <v>81</v>
      </c>
      <c r="H4415" s="6" t="s">
        <v>82</v>
      </c>
    </row>
    <row r="4416" spans="1:8" ht="17.149999999999999" customHeight="1" thickBot="1" x14ac:dyDescent="0.35">
      <c r="A4416" s="17">
        <v>432</v>
      </c>
      <c r="B4416" s="50"/>
      <c r="C4416" s="50"/>
      <c r="D4416" s="51"/>
      <c r="E4416" s="52"/>
      <c r="F4416" s="50"/>
      <c r="G4416" s="2" t="s">
        <v>83</v>
      </c>
      <c r="H4416" s="53"/>
    </row>
    <row r="4417" spans="1:8" ht="17.149999999999999" customHeight="1" thickBot="1" x14ac:dyDescent="0.35">
      <c r="A4417" s="1" t="s">
        <v>84</v>
      </c>
      <c r="B4417" s="38"/>
      <c r="C4417" s="38"/>
      <c r="D4417" s="38"/>
      <c r="E4417" s="43"/>
      <c r="F4417" s="34"/>
      <c r="G4417" s="21" t="s">
        <v>14</v>
      </c>
      <c r="H4417" s="54"/>
    </row>
    <row r="4418" spans="1:8" ht="17.149999999999999" customHeight="1" thickBot="1" x14ac:dyDescent="0.35">
      <c r="A4418" s="1"/>
      <c r="B4418" s="38"/>
      <c r="C4418" s="38"/>
      <c r="D4418" s="38"/>
      <c r="E4418" s="43"/>
      <c r="F4418" s="34"/>
      <c r="G4418" s="21" t="s">
        <v>15</v>
      </c>
      <c r="H4418" s="54"/>
    </row>
    <row r="4419" spans="1:8" ht="17.149999999999999" customHeight="1" thickBot="1" x14ac:dyDescent="0.35">
      <c r="A4419" s="1"/>
      <c r="B4419" s="38"/>
      <c r="C4419" s="38"/>
      <c r="D4419" s="38"/>
      <c r="E4419" s="43"/>
      <c r="F4419" s="34"/>
      <c r="G4419" s="21" t="s">
        <v>16</v>
      </c>
      <c r="H4419" s="54"/>
    </row>
    <row r="4420" spans="1:8" ht="17.149999999999999" customHeight="1" thickBot="1" x14ac:dyDescent="0.35">
      <c r="A4420" s="1"/>
      <c r="B4420" s="38"/>
      <c r="C4420" s="38"/>
      <c r="D4420" s="38"/>
      <c r="E4420" s="43"/>
      <c r="F4420" s="34"/>
      <c r="G4420" s="21" t="s">
        <v>85</v>
      </c>
      <c r="H4420" s="54"/>
    </row>
    <row r="4421" spans="1:8" ht="17.149999999999999" customHeight="1" thickBot="1" x14ac:dyDescent="0.35">
      <c r="A4421" s="5"/>
      <c r="B4421" s="38"/>
      <c r="C4421" s="38"/>
      <c r="D4421" s="38"/>
      <c r="E4421" s="43"/>
      <c r="F4421" s="34"/>
      <c r="G4421" t="s">
        <v>57</v>
      </c>
      <c r="H4421" s="54"/>
    </row>
    <row r="4422" spans="1:8" ht="17.149999999999999" customHeight="1" thickBot="1" x14ac:dyDescent="0.35">
      <c r="A4422" s="1"/>
      <c r="B4422" s="39"/>
      <c r="C4422" s="39"/>
      <c r="D4422" s="39"/>
      <c r="E4422" s="44"/>
      <c r="F4422" s="37"/>
      <c r="G4422" s="30" t="s">
        <v>86</v>
      </c>
      <c r="H4422" s="28">
        <f>SUM(H4416:H4421)</f>
        <v>0</v>
      </c>
    </row>
    <row r="4423" spans="1:8" ht="17.149999999999999" customHeight="1" x14ac:dyDescent="0.25">
      <c r="A4423" s="1"/>
      <c r="B4423" s="7" t="s">
        <v>87</v>
      </c>
      <c r="H4423" s="8"/>
    </row>
    <row r="4424" spans="1:8" ht="17.149999999999999" customHeight="1" x14ac:dyDescent="0.25">
      <c r="A4424" s="1"/>
      <c r="B4424" t="s">
        <v>88</v>
      </c>
      <c r="H4424" s="8"/>
    </row>
    <row r="4425" spans="1:8" ht="17.149999999999999" customHeight="1" x14ac:dyDescent="0.35">
      <c r="A4425" s="1"/>
      <c r="B4425" s="24" t="s">
        <v>89</v>
      </c>
      <c r="E4425" s="45" t="str">
        <f>+'Budget Information'!$B$2</f>
        <v>Type your Community's name here</v>
      </c>
      <c r="H4425" s="23"/>
    </row>
    <row r="4426" spans="1:8" ht="17.149999999999999" customHeight="1" x14ac:dyDescent="0.25">
      <c r="A4426" s="1"/>
      <c r="D4426" s="9" t="s">
        <v>90</v>
      </c>
      <c r="E4426" s="46"/>
      <c r="G4426" s="10"/>
      <c r="H4426" s="8"/>
    </row>
    <row r="4427" spans="1:8" ht="17.149999999999999" customHeight="1" x14ac:dyDescent="0.25">
      <c r="A4427" s="16"/>
      <c r="B4427" s="13"/>
      <c r="C4427" s="13"/>
      <c r="D4427" s="13"/>
      <c r="E4427" s="41"/>
      <c r="F4427" s="13"/>
      <c r="G4427" s="13"/>
      <c r="H4427" s="14"/>
    </row>
    <row r="4428" spans="1:8" ht="17.149999999999999" customHeight="1" thickBot="1" x14ac:dyDescent="0.35">
      <c r="A4428" s="5" t="s">
        <v>76</v>
      </c>
      <c r="B4428" s="2" t="s">
        <v>77</v>
      </c>
      <c r="C4428" s="2" t="s">
        <v>78</v>
      </c>
      <c r="D4428" s="21" t="s">
        <v>79</v>
      </c>
      <c r="E4428" s="42"/>
      <c r="F4428" s="2" t="s">
        <v>80</v>
      </c>
      <c r="G4428" s="5" t="s">
        <v>81</v>
      </c>
      <c r="H4428" s="6" t="s">
        <v>82</v>
      </c>
    </row>
    <row r="4429" spans="1:8" ht="17.149999999999999" customHeight="1" thickBot="1" x14ac:dyDescent="0.35">
      <c r="A4429" s="17">
        <v>433</v>
      </c>
      <c r="B4429" s="50"/>
      <c r="C4429" s="50"/>
      <c r="D4429" s="51"/>
      <c r="E4429" s="52"/>
      <c r="F4429" s="50"/>
      <c r="G4429" s="2" t="s">
        <v>83</v>
      </c>
      <c r="H4429" s="53"/>
    </row>
    <row r="4430" spans="1:8" ht="17.149999999999999" customHeight="1" thickBot="1" x14ac:dyDescent="0.35">
      <c r="A4430" s="1" t="s">
        <v>84</v>
      </c>
      <c r="B4430" s="38"/>
      <c r="C4430" s="38"/>
      <c r="D4430" s="38"/>
      <c r="E4430" s="43"/>
      <c r="F4430" s="34"/>
      <c r="G4430" s="21" t="s">
        <v>14</v>
      </c>
      <c r="H4430" s="54"/>
    </row>
    <row r="4431" spans="1:8" ht="17.149999999999999" customHeight="1" thickBot="1" x14ac:dyDescent="0.35">
      <c r="A4431" s="1"/>
      <c r="B4431" s="38"/>
      <c r="C4431" s="38"/>
      <c r="D4431" s="38"/>
      <c r="E4431" s="43"/>
      <c r="F4431" s="34"/>
      <c r="G4431" s="21" t="s">
        <v>15</v>
      </c>
      <c r="H4431" s="54"/>
    </row>
    <row r="4432" spans="1:8" ht="17.149999999999999" customHeight="1" thickBot="1" x14ac:dyDescent="0.35">
      <c r="A4432" s="1"/>
      <c r="B4432" s="38"/>
      <c r="C4432" s="38"/>
      <c r="D4432" s="38"/>
      <c r="E4432" s="43"/>
      <c r="F4432" s="34"/>
      <c r="G4432" s="21" t="s">
        <v>16</v>
      </c>
      <c r="H4432" s="54"/>
    </row>
    <row r="4433" spans="1:8" ht="17.149999999999999" customHeight="1" thickBot="1" x14ac:dyDescent="0.35">
      <c r="A4433" s="1"/>
      <c r="B4433" s="38"/>
      <c r="C4433" s="38"/>
      <c r="D4433" s="38"/>
      <c r="E4433" s="43"/>
      <c r="F4433" s="34"/>
      <c r="G4433" s="21" t="s">
        <v>85</v>
      </c>
      <c r="H4433" s="54"/>
    </row>
    <row r="4434" spans="1:8" ht="17.149999999999999" customHeight="1" thickBot="1" x14ac:dyDescent="0.35">
      <c r="A4434" s="5"/>
      <c r="B4434" s="38"/>
      <c r="C4434" s="38"/>
      <c r="D4434" s="38"/>
      <c r="E4434" s="43"/>
      <c r="F4434" s="34"/>
      <c r="G4434" t="s">
        <v>57</v>
      </c>
      <c r="H4434" s="54"/>
    </row>
    <row r="4435" spans="1:8" ht="17.149999999999999" customHeight="1" thickBot="1" x14ac:dyDescent="0.35">
      <c r="A4435" s="1"/>
      <c r="B4435" s="39"/>
      <c r="C4435" s="39"/>
      <c r="D4435" s="39"/>
      <c r="E4435" s="44"/>
      <c r="F4435" s="37"/>
      <c r="G4435" s="30" t="s">
        <v>86</v>
      </c>
      <c r="H4435" s="28">
        <f>SUM(H4429:H4434)</f>
        <v>0</v>
      </c>
    </row>
    <row r="4436" spans="1:8" ht="17.149999999999999" customHeight="1" x14ac:dyDescent="0.25">
      <c r="A4436" s="1"/>
      <c r="B4436" s="7" t="s">
        <v>87</v>
      </c>
      <c r="H4436" s="8"/>
    </row>
    <row r="4437" spans="1:8" ht="17.149999999999999" customHeight="1" x14ac:dyDescent="0.25">
      <c r="A4437" s="1"/>
      <c r="B4437" t="s">
        <v>88</v>
      </c>
      <c r="H4437" s="8"/>
    </row>
    <row r="4438" spans="1:8" ht="17.149999999999999" customHeight="1" x14ac:dyDescent="0.35">
      <c r="A4438" s="1"/>
      <c r="B4438" s="24" t="s">
        <v>89</v>
      </c>
      <c r="E4438" s="45" t="str">
        <f>+'Budget Information'!$B$2</f>
        <v>Type your Community's name here</v>
      </c>
      <c r="H4438" s="23"/>
    </row>
    <row r="4439" spans="1:8" ht="17.149999999999999" customHeight="1" x14ac:dyDescent="0.25">
      <c r="A4439" s="1"/>
      <c r="D4439" s="9" t="s">
        <v>90</v>
      </c>
      <c r="E4439" s="46"/>
      <c r="G4439" s="10"/>
      <c r="H4439" s="8"/>
    </row>
    <row r="4440" spans="1:8" ht="17.149999999999999" customHeight="1" x14ac:dyDescent="0.25">
      <c r="A4440" s="16"/>
      <c r="B4440" s="13"/>
      <c r="C4440" s="13"/>
      <c r="D4440" s="19"/>
      <c r="E4440" s="48"/>
      <c r="F4440" s="13"/>
      <c r="G4440" s="20"/>
      <c r="H4440" s="15"/>
    </row>
    <row r="4441" spans="1:8" ht="17.149999999999999" customHeight="1" x14ac:dyDescent="0.25">
      <c r="A4441" s="18" t="s">
        <v>94</v>
      </c>
      <c r="B4441" s="13"/>
      <c r="C4441" s="13"/>
      <c r="D4441" s="13"/>
      <c r="E4441" s="41"/>
      <c r="F4441" s="13"/>
      <c r="G4441" s="13"/>
      <c r="H4441" s="15"/>
    </row>
    <row r="4442" spans="1:8" ht="17.149999999999999" customHeight="1" thickBot="1" x14ac:dyDescent="0.35">
      <c r="A4442" s="5" t="s">
        <v>76</v>
      </c>
      <c r="B4442" s="2" t="s">
        <v>77</v>
      </c>
      <c r="C4442" s="2" t="s">
        <v>78</v>
      </c>
      <c r="D4442" s="21" t="s">
        <v>79</v>
      </c>
      <c r="E4442" s="42"/>
      <c r="F4442" s="2" t="s">
        <v>80</v>
      </c>
      <c r="G4442" s="5" t="s">
        <v>81</v>
      </c>
      <c r="H4442" s="6" t="s">
        <v>82</v>
      </c>
    </row>
    <row r="4443" spans="1:8" ht="17.149999999999999" customHeight="1" thickBot="1" x14ac:dyDescent="0.35">
      <c r="A4443" s="17">
        <v>434</v>
      </c>
      <c r="B4443" s="50"/>
      <c r="C4443" s="50"/>
      <c r="D4443" s="51"/>
      <c r="E4443" s="52"/>
      <c r="F4443" s="50"/>
      <c r="G4443" s="2" t="s">
        <v>83</v>
      </c>
      <c r="H4443" s="53"/>
    </row>
    <row r="4444" spans="1:8" ht="17.149999999999999" customHeight="1" thickBot="1" x14ac:dyDescent="0.35">
      <c r="A4444" s="1" t="s">
        <v>84</v>
      </c>
      <c r="B4444" s="38"/>
      <c r="C4444" s="38"/>
      <c r="D4444" s="38"/>
      <c r="E4444" s="43"/>
      <c r="F4444" s="34"/>
      <c r="G4444" s="21" t="s">
        <v>14</v>
      </c>
      <c r="H4444" s="54"/>
    </row>
    <row r="4445" spans="1:8" ht="17.149999999999999" customHeight="1" thickBot="1" x14ac:dyDescent="0.35">
      <c r="A4445" s="1"/>
      <c r="B4445" s="38"/>
      <c r="C4445" s="38"/>
      <c r="D4445" s="38"/>
      <c r="E4445" s="43"/>
      <c r="F4445" s="34"/>
      <c r="G4445" s="21" t="s">
        <v>15</v>
      </c>
      <c r="H4445" s="54"/>
    </row>
    <row r="4446" spans="1:8" ht="17.149999999999999" customHeight="1" thickBot="1" x14ac:dyDescent="0.35">
      <c r="A4446" s="1"/>
      <c r="B4446" s="38"/>
      <c r="C4446" s="38"/>
      <c r="D4446" s="38"/>
      <c r="E4446" s="43"/>
      <c r="F4446" s="34"/>
      <c r="G4446" s="21" t="s">
        <v>16</v>
      </c>
      <c r="H4446" s="54"/>
    </row>
    <row r="4447" spans="1:8" ht="17.149999999999999" customHeight="1" thickBot="1" x14ac:dyDescent="0.35">
      <c r="A4447" s="1"/>
      <c r="B4447" s="38"/>
      <c r="C4447" s="38"/>
      <c r="D4447" s="38"/>
      <c r="E4447" s="43"/>
      <c r="F4447" s="34"/>
      <c r="G4447" s="21" t="s">
        <v>85</v>
      </c>
      <c r="H4447" s="54"/>
    </row>
    <row r="4448" spans="1:8" ht="17.149999999999999" customHeight="1" thickBot="1" x14ac:dyDescent="0.35">
      <c r="A4448" s="5"/>
      <c r="B4448" s="38"/>
      <c r="C4448" s="38"/>
      <c r="D4448" s="38"/>
      <c r="E4448" s="43"/>
      <c r="F4448" s="34"/>
      <c r="G4448" t="s">
        <v>57</v>
      </c>
      <c r="H4448" s="54"/>
    </row>
    <row r="4449" spans="1:8" ht="17.149999999999999" customHeight="1" thickBot="1" x14ac:dyDescent="0.35">
      <c r="A4449" s="1"/>
      <c r="B4449" s="39"/>
      <c r="C4449" s="39"/>
      <c r="D4449" s="39"/>
      <c r="E4449" s="44"/>
      <c r="F4449" s="37"/>
      <c r="G4449" s="30" t="s">
        <v>86</v>
      </c>
      <c r="H4449" s="28">
        <f>SUM(H4443:H4448)</f>
        <v>0</v>
      </c>
    </row>
    <row r="4450" spans="1:8" ht="17.149999999999999" customHeight="1" x14ac:dyDescent="0.25">
      <c r="A4450" s="1"/>
      <c r="B4450" s="7" t="s">
        <v>87</v>
      </c>
      <c r="H4450" s="8"/>
    </row>
    <row r="4451" spans="1:8" ht="17.149999999999999" customHeight="1" x14ac:dyDescent="0.25">
      <c r="A4451" s="1"/>
      <c r="B4451" t="s">
        <v>88</v>
      </c>
      <c r="H4451" s="8"/>
    </row>
    <row r="4452" spans="1:8" ht="17.149999999999999" customHeight="1" x14ac:dyDescent="0.35">
      <c r="A4452" s="1"/>
      <c r="B4452" s="24" t="s">
        <v>89</v>
      </c>
      <c r="E4452" s="45" t="str">
        <f>+'Budget Information'!$B$2</f>
        <v>Type your Community's name here</v>
      </c>
      <c r="H4452" s="23"/>
    </row>
    <row r="4453" spans="1:8" ht="17.149999999999999" customHeight="1" x14ac:dyDescent="0.25">
      <c r="A4453" s="1"/>
      <c r="D4453" s="9" t="s">
        <v>90</v>
      </c>
      <c r="E4453" s="46"/>
      <c r="G4453" s="10"/>
      <c r="H4453" s="8"/>
    </row>
    <row r="4454" spans="1:8" ht="17.149999999999999" customHeight="1" x14ac:dyDescent="0.25">
      <c r="A4454" s="16"/>
      <c r="B4454" s="11" t="s">
        <v>91</v>
      </c>
      <c r="C4454" s="11" t="s">
        <v>91</v>
      </c>
      <c r="D4454" s="11" t="s">
        <v>92</v>
      </c>
      <c r="E4454" s="47"/>
      <c r="F4454" s="11" t="s">
        <v>91</v>
      </c>
      <c r="G4454" s="11" t="s">
        <v>93</v>
      </c>
      <c r="H4454" s="12"/>
    </row>
    <row r="4455" spans="1:8" ht="17.149999999999999" customHeight="1" thickBot="1" x14ac:dyDescent="0.35">
      <c r="A4455" s="5" t="s">
        <v>76</v>
      </c>
      <c r="B4455" s="2" t="s">
        <v>77</v>
      </c>
      <c r="C4455" s="2" t="s">
        <v>78</v>
      </c>
      <c r="D4455" s="21" t="s">
        <v>79</v>
      </c>
      <c r="E4455" s="42"/>
      <c r="F4455" s="2" t="s">
        <v>80</v>
      </c>
      <c r="G4455" s="5" t="s">
        <v>81</v>
      </c>
      <c r="H4455" s="6" t="s">
        <v>82</v>
      </c>
    </row>
    <row r="4456" spans="1:8" ht="17.149999999999999" customHeight="1" thickBot="1" x14ac:dyDescent="0.35">
      <c r="A4456" s="17">
        <v>435</v>
      </c>
      <c r="B4456" s="50"/>
      <c r="C4456" s="50"/>
      <c r="D4456" s="51"/>
      <c r="E4456" s="52"/>
      <c r="F4456" s="50"/>
      <c r="G4456" s="2" t="s">
        <v>83</v>
      </c>
      <c r="H4456" s="53"/>
    </row>
    <row r="4457" spans="1:8" ht="17.149999999999999" customHeight="1" thickBot="1" x14ac:dyDescent="0.35">
      <c r="A4457" s="1" t="s">
        <v>84</v>
      </c>
      <c r="B4457" s="38"/>
      <c r="C4457" s="38"/>
      <c r="D4457" s="38"/>
      <c r="E4457" s="43"/>
      <c r="F4457" s="34"/>
      <c r="G4457" s="21" t="s">
        <v>14</v>
      </c>
      <c r="H4457" s="54"/>
    </row>
    <row r="4458" spans="1:8" ht="17.149999999999999" customHeight="1" thickBot="1" x14ac:dyDescent="0.35">
      <c r="A4458" s="1"/>
      <c r="B4458" s="38"/>
      <c r="C4458" s="38"/>
      <c r="D4458" s="38"/>
      <c r="E4458" s="43"/>
      <c r="F4458" s="34"/>
      <c r="G4458" s="21" t="s">
        <v>15</v>
      </c>
      <c r="H4458" s="54"/>
    </row>
    <row r="4459" spans="1:8" ht="17.149999999999999" customHeight="1" thickBot="1" x14ac:dyDescent="0.35">
      <c r="A4459" s="1"/>
      <c r="B4459" s="38"/>
      <c r="C4459" s="38"/>
      <c r="D4459" s="38"/>
      <c r="E4459" s="43"/>
      <c r="F4459" s="34"/>
      <c r="G4459" s="21" t="s">
        <v>16</v>
      </c>
      <c r="H4459" s="54"/>
    </row>
    <row r="4460" spans="1:8" ht="17.149999999999999" customHeight="1" thickBot="1" x14ac:dyDescent="0.35">
      <c r="A4460" s="1"/>
      <c r="B4460" s="38"/>
      <c r="C4460" s="38"/>
      <c r="D4460" s="38"/>
      <c r="E4460" s="43"/>
      <c r="F4460" s="34"/>
      <c r="G4460" s="21" t="s">
        <v>85</v>
      </c>
      <c r="H4460" s="54"/>
    </row>
    <row r="4461" spans="1:8" ht="17.149999999999999" customHeight="1" thickBot="1" x14ac:dyDescent="0.35">
      <c r="A4461" s="5"/>
      <c r="B4461" s="38"/>
      <c r="C4461" s="38"/>
      <c r="D4461" s="38"/>
      <c r="E4461" s="43"/>
      <c r="F4461" s="34"/>
      <c r="G4461" t="s">
        <v>57</v>
      </c>
      <c r="H4461" s="54"/>
    </row>
    <row r="4462" spans="1:8" ht="17.149999999999999" customHeight="1" thickBot="1" x14ac:dyDescent="0.35">
      <c r="A4462" s="1"/>
      <c r="B4462" s="39"/>
      <c r="C4462" s="39"/>
      <c r="D4462" s="39"/>
      <c r="E4462" s="44"/>
      <c r="F4462" s="37"/>
      <c r="G4462" s="30" t="s">
        <v>86</v>
      </c>
      <c r="H4462" s="28">
        <f>SUM(H4456:H4461)</f>
        <v>0</v>
      </c>
    </row>
    <row r="4463" spans="1:8" ht="17.149999999999999" customHeight="1" x14ac:dyDescent="0.25">
      <c r="A4463" s="1"/>
      <c r="B4463" s="7" t="s">
        <v>87</v>
      </c>
      <c r="H4463" s="8"/>
    </row>
    <row r="4464" spans="1:8" ht="17.149999999999999" customHeight="1" x14ac:dyDescent="0.25">
      <c r="A4464" s="1"/>
      <c r="B4464" t="s">
        <v>88</v>
      </c>
      <c r="H4464" s="8"/>
    </row>
    <row r="4465" spans="1:8" ht="17.149999999999999" customHeight="1" x14ac:dyDescent="0.35">
      <c r="A4465" s="1"/>
      <c r="B4465" s="24" t="s">
        <v>89</v>
      </c>
      <c r="E4465" s="45" t="str">
        <f>+'Budget Information'!$B$2</f>
        <v>Type your Community's name here</v>
      </c>
      <c r="H4465" s="23"/>
    </row>
    <row r="4466" spans="1:8" ht="17.149999999999999" customHeight="1" x14ac:dyDescent="0.25">
      <c r="A4466" s="1"/>
      <c r="D4466" s="9" t="s">
        <v>90</v>
      </c>
      <c r="E4466" s="46"/>
      <c r="G4466" s="10"/>
      <c r="H4466" s="8"/>
    </row>
    <row r="4467" spans="1:8" ht="17.149999999999999" customHeight="1" x14ac:dyDescent="0.25">
      <c r="A4467" s="16"/>
      <c r="B4467" s="13"/>
      <c r="C4467" s="13"/>
      <c r="D4467" s="13"/>
      <c r="E4467" s="41"/>
      <c r="F4467" s="13"/>
      <c r="G4467" s="13"/>
      <c r="H4467" s="14"/>
    </row>
    <row r="4468" spans="1:8" ht="17.149999999999999" customHeight="1" thickBot="1" x14ac:dyDescent="0.35">
      <c r="A4468" s="5" t="s">
        <v>76</v>
      </c>
      <c r="B4468" s="2" t="s">
        <v>77</v>
      </c>
      <c r="C4468" s="2" t="s">
        <v>78</v>
      </c>
      <c r="D4468" s="21" t="s">
        <v>79</v>
      </c>
      <c r="E4468" s="42"/>
      <c r="F4468" s="2" t="s">
        <v>80</v>
      </c>
      <c r="G4468" s="5" t="s">
        <v>81</v>
      </c>
      <c r="H4468" s="6" t="s">
        <v>82</v>
      </c>
    </row>
    <row r="4469" spans="1:8" ht="17.149999999999999" customHeight="1" thickBot="1" x14ac:dyDescent="0.35">
      <c r="A4469" s="17">
        <v>436</v>
      </c>
      <c r="B4469" s="50"/>
      <c r="C4469" s="50"/>
      <c r="D4469" s="51"/>
      <c r="E4469" s="52"/>
      <c r="F4469" s="50"/>
      <c r="G4469" s="2" t="s">
        <v>83</v>
      </c>
      <c r="H4469" s="53"/>
    </row>
    <row r="4470" spans="1:8" ht="17.149999999999999" customHeight="1" thickBot="1" x14ac:dyDescent="0.35">
      <c r="A4470" s="1" t="s">
        <v>84</v>
      </c>
      <c r="B4470" s="38"/>
      <c r="C4470" s="38"/>
      <c r="D4470" s="38"/>
      <c r="E4470" s="43"/>
      <c r="F4470" s="34"/>
      <c r="G4470" s="21" t="s">
        <v>14</v>
      </c>
      <c r="H4470" s="54"/>
    </row>
    <row r="4471" spans="1:8" ht="17.149999999999999" customHeight="1" thickBot="1" x14ac:dyDescent="0.35">
      <c r="A4471" s="1"/>
      <c r="B4471" s="38"/>
      <c r="C4471" s="38"/>
      <c r="D4471" s="38"/>
      <c r="E4471" s="43"/>
      <c r="F4471" s="34"/>
      <c r="G4471" s="21" t="s">
        <v>15</v>
      </c>
      <c r="H4471" s="54"/>
    </row>
    <row r="4472" spans="1:8" ht="17.149999999999999" customHeight="1" thickBot="1" x14ac:dyDescent="0.35">
      <c r="A4472" s="1"/>
      <c r="B4472" s="38"/>
      <c r="C4472" s="38"/>
      <c r="D4472" s="38"/>
      <c r="E4472" s="43"/>
      <c r="F4472" s="34"/>
      <c r="G4472" s="21" t="s">
        <v>16</v>
      </c>
      <c r="H4472" s="54"/>
    </row>
    <row r="4473" spans="1:8" ht="17.149999999999999" customHeight="1" thickBot="1" x14ac:dyDescent="0.35">
      <c r="A4473" s="1"/>
      <c r="B4473" s="38"/>
      <c r="C4473" s="38"/>
      <c r="D4473" s="38"/>
      <c r="E4473" s="43"/>
      <c r="F4473" s="34"/>
      <c r="G4473" s="21" t="s">
        <v>85</v>
      </c>
      <c r="H4473" s="54"/>
    </row>
    <row r="4474" spans="1:8" ht="17.149999999999999" customHeight="1" thickBot="1" x14ac:dyDescent="0.35">
      <c r="A4474" s="5"/>
      <c r="B4474" s="38"/>
      <c r="C4474" s="38"/>
      <c r="D4474" s="38"/>
      <c r="E4474" s="43"/>
      <c r="F4474" s="34"/>
      <c r="G4474" t="s">
        <v>57</v>
      </c>
      <c r="H4474" s="54"/>
    </row>
    <row r="4475" spans="1:8" ht="17.149999999999999" customHeight="1" thickBot="1" x14ac:dyDescent="0.35">
      <c r="A4475" s="1"/>
      <c r="B4475" s="39"/>
      <c r="C4475" s="39"/>
      <c r="D4475" s="39"/>
      <c r="E4475" s="44"/>
      <c r="F4475" s="37"/>
      <c r="G4475" s="30" t="s">
        <v>86</v>
      </c>
      <c r="H4475" s="28">
        <f>SUM(H4469:H4474)</f>
        <v>0</v>
      </c>
    </row>
    <row r="4476" spans="1:8" ht="17.149999999999999" customHeight="1" x14ac:dyDescent="0.25">
      <c r="A4476" s="1"/>
      <c r="B4476" s="7" t="s">
        <v>87</v>
      </c>
      <c r="H4476" s="8"/>
    </row>
    <row r="4477" spans="1:8" ht="17.149999999999999" customHeight="1" x14ac:dyDescent="0.25">
      <c r="A4477" s="1"/>
      <c r="B4477" t="s">
        <v>88</v>
      </c>
      <c r="H4477" s="8"/>
    </row>
    <row r="4478" spans="1:8" ht="17.149999999999999" customHeight="1" x14ac:dyDescent="0.35">
      <c r="A4478" s="1"/>
      <c r="B4478" s="24" t="s">
        <v>89</v>
      </c>
      <c r="E4478" s="45" t="str">
        <f>+'Budget Information'!$B$2</f>
        <v>Type your Community's name here</v>
      </c>
      <c r="H4478" s="23"/>
    </row>
    <row r="4479" spans="1:8" ht="17.149999999999999" customHeight="1" x14ac:dyDescent="0.25">
      <c r="A4479" s="1"/>
      <c r="D4479" s="9" t="s">
        <v>90</v>
      </c>
      <c r="E4479" s="46"/>
      <c r="G4479" s="10"/>
      <c r="H4479" s="8"/>
    </row>
    <row r="4480" spans="1:8" ht="17.149999999999999" customHeight="1" x14ac:dyDescent="0.25">
      <c r="A4480" s="16"/>
      <c r="B4480" s="13"/>
      <c r="C4480" s="13"/>
      <c r="D4480" s="19"/>
      <c r="E4480" s="48"/>
      <c r="F4480" s="13"/>
      <c r="G4480" s="20"/>
      <c r="H4480" s="15"/>
    </row>
    <row r="4481" spans="1:8" ht="17.149999999999999" customHeight="1" x14ac:dyDescent="0.25">
      <c r="A4481" s="16"/>
      <c r="B4481" s="13"/>
      <c r="C4481" s="13"/>
      <c r="D4481" s="13"/>
      <c r="E4481" s="41"/>
      <c r="F4481" s="13"/>
      <c r="G4481" s="13"/>
      <c r="H4481" s="15"/>
    </row>
    <row r="4482" spans="1:8" ht="17.149999999999999" customHeight="1" thickBot="1" x14ac:dyDescent="0.35">
      <c r="A4482" s="5" t="s">
        <v>76</v>
      </c>
      <c r="B4482" s="2" t="s">
        <v>77</v>
      </c>
      <c r="C4482" s="2" t="s">
        <v>78</v>
      </c>
      <c r="D4482" s="21" t="s">
        <v>79</v>
      </c>
      <c r="E4482" s="42"/>
      <c r="F4482" s="2" t="s">
        <v>80</v>
      </c>
      <c r="G4482" s="5" t="s">
        <v>81</v>
      </c>
      <c r="H4482" s="6" t="s">
        <v>82</v>
      </c>
    </row>
    <row r="4483" spans="1:8" ht="17.149999999999999" customHeight="1" thickBot="1" x14ac:dyDescent="0.35">
      <c r="A4483" s="17">
        <v>437</v>
      </c>
      <c r="B4483" s="50"/>
      <c r="C4483" s="50"/>
      <c r="D4483" s="51"/>
      <c r="E4483" s="52"/>
      <c r="F4483" s="50"/>
      <c r="G4483" s="2" t="s">
        <v>83</v>
      </c>
      <c r="H4483" s="53"/>
    </row>
    <row r="4484" spans="1:8" ht="17.149999999999999" customHeight="1" thickBot="1" x14ac:dyDescent="0.35">
      <c r="A4484" s="1" t="s">
        <v>84</v>
      </c>
      <c r="B4484" s="38"/>
      <c r="C4484" s="38"/>
      <c r="D4484" s="38"/>
      <c r="E4484" s="43"/>
      <c r="F4484" s="34"/>
      <c r="G4484" s="21" t="s">
        <v>14</v>
      </c>
      <c r="H4484" s="54"/>
    </row>
    <row r="4485" spans="1:8" ht="17.149999999999999" customHeight="1" thickBot="1" x14ac:dyDescent="0.35">
      <c r="A4485" s="1"/>
      <c r="B4485" s="38"/>
      <c r="C4485" s="38"/>
      <c r="D4485" s="38"/>
      <c r="E4485" s="43"/>
      <c r="F4485" s="34"/>
      <c r="G4485" s="21" t="s">
        <v>15</v>
      </c>
      <c r="H4485" s="54"/>
    </row>
    <row r="4486" spans="1:8" ht="17.149999999999999" customHeight="1" thickBot="1" x14ac:dyDescent="0.35">
      <c r="A4486" s="1"/>
      <c r="B4486" s="38"/>
      <c r="C4486" s="38"/>
      <c r="D4486" s="38"/>
      <c r="E4486" s="43"/>
      <c r="F4486" s="34"/>
      <c r="G4486" s="21" t="s">
        <v>16</v>
      </c>
      <c r="H4486" s="54"/>
    </row>
    <row r="4487" spans="1:8" ht="17.149999999999999" customHeight="1" thickBot="1" x14ac:dyDescent="0.35">
      <c r="A4487" s="1"/>
      <c r="B4487" s="38"/>
      <c r="C4487" s="38"/>
      <c r="D4487" s="38"/>
      <c r="E4487" s="43"/>
      <c r="F4487" s="34"/>
      <c r="G4487" s="21" t="s">
        <v>85</v>
      </c>
      <c r="H4487" s="54"/>
    </row>
    <row r="4488" spans="1:8" ht="17.149999999999999" customHeight="1" thickBot="1" x14ac:dyDescent="0.35">
      <c r="A4488" s="5"/>
      <c r="B4488" s="38"/>
      <c r="C4488" s="38"/>
      <c r="D4488" s="38"/>
      <c r="E4488" s="43"/>
      <c r="F4488" s="34"/>
      <c r="G4488" t="s">
        <v>57</v>
      </c>
      <c r="H4488" s="54"/>
    </row>
    <row r="4489" spans="1:8" ht="17.149999999999999" customHeight="1" thickBot="1" x14ac:dyDescent="0.35">
      <c r="A4489" s="1"/>
      <c r="B4489" s="39"/>
      <c r="C4489" s="39"/>
      <c r="D4489" s="39"/>
      <c r="E4489" s="44"/>
      <c r="F4489" s="37"/>
      <c r="G4489" s="30" t="s">
        <v>86</v>
      </c>
      <c r="H4489" s="28">
        <f>SUM(H4483:H4488)</f>
        <v>0</v>
      </c>
    </row>
    <row r="4490" spans="1:8" ht="17.149999999999999" customHeight="1" x14ac:dyDescent="0.25">
      <c r="A4490" s="1"/>
      <c r="B4490" s="7" t="s">
        <v>87</v>
      </c>
      <c r="H4490" s="8"/>
    </row>
    <row r="4491" spans="1:8" ht="17.149999999999999" customHeight="1" x14ac:dyDescent="0.25">
      <c r="A4491" s="1"/>
      <c r="B4491" t="s">
        <v>88</v>
      </c>
      <c r="H4491" s="8"/>
    </row>
    <row r="4492" spans="1:8" ht="17.149999999999999" customHeight="1" x14ac:dyDescent="0.35">
      <c r="A4492" s="1"/>
      <c r="B4492" s="24" t="s">
        <v>89</v>
      </c>
      <c r="E4492" s="45" t="str">
        <f>+'Budget Information'!$B$2</f>
        <v>Type your Community's name here</v>
      </c>
      <c r="H4492" s="23"/>
    </row>
    <row r="4493" spans="1:8" ht="17.149999999999999" customHeight="1" x14ac:dyDescent="0.25">
      <c r="A4493" s="1"/>
      <c r="D4493" s="9" t="s">
        <v>90</v>
      </c>
      <c r="E4493" s="46"/>
      <c r="G4493" s="10"/>
      <c r="H4493" s="8"/>
    </row>
    <row r="4494" spans="1:8" ht="17.149999999999999" customHeight="1" x14ac:dyDescent="0.25">
      <c r="A4494" s="16"/>
      <c r="B4494" s="11" t="s">
        <v>91</v>
      </c>
      <c r="C4494" s="11" t="s">
        <v>91</v>
      </c>
      <c r="D4494" s="11" t="s">
        <v>92</v>
      </c>
      <c r="E4494" s="47"/>
      <c r="F4494" s="11" t="s">
        <v>91</v>
      </c>
      <c r="G4494" s="11" t="s">
        <v>93</v>
      </c>
      <c r="H4494" s="12"/>
    </row>
    <row r="4495" spans="1:8" ht="17.149999999999999" customHeight="1" thickBot="1" x14ac:dyDescent="0.35">
      <c r="A4495" s="5" t="s">
        <v>76</v>
      </c>
      <c r="B4495" s="2" t="s">
        <v>77</v>
      </c>
      <c r="C4495" s="2" t="s">
        <v>78</v>
      </c>
      <c r="D4495" s="21" t="s">
        <v>79</v>
      </c>
      <c r="E4495" s="42"/>
      <c r="F4495" s="2" t="s">
        <v>80</v>
      </c>
      <c r="G4495" s="5" t="s">
        <v>81</v>
      </c>
      <c r="H4495" s="6" t="s">
        <v>82</v>
      </c>
    </row>
    <row r="4496" spans="1:8" ht="17.149999999999999" customHeight="1" thickBot="1" x14ac:dyDescent="0.35">
      <c r="A4496" s="17">
        <v>438</v>
      </c>
      <c r="B4496" s="50"/>
      <c r="C4496" s="50"/>
      <c r="D4496" s="51"/>
      <c r="E4496" s="52"/>
      <c r="F4496" s="50"/>
      <c r="G4496" s="2" t="s">
        <v>83</v>
      </c>
      <c r="H4496" s="53"/>
    </row>
    <row r="4497" spans="1:8" ht="17.149999999999999" customHeight="1" thickBot="1" x14ac:dyDescent="0.35">
      <c r="A4497" s="1" t="s">
        <v>84</v>
      </c>
      <c r="B4497" s="38"/>
      <c r="C4497" s="38"/>
      <c r="D4497" s="38"/>
      <c r="E4497" s="43"/>
      <c r="F4497" s="34"/>
      <c r="G4497" s="21" t="s">
        <v>14</v>
      </c>
      <c r="H4497" s="54"/>
    </row>
    <row r="4498" spans="1:8" ht="17.149999999999999" customHeight="1" thickBot="1" x14ac:dyDescent="0.35">
      <c r="A4498" s="1"/>
      <c r="B4498" s="38"/>
      <c r="C4498" s="38"/>
      <c r="D4498" s="38"/>
      <c r="E4498" s="43"/>
      <c r="F4498" s="34"/>
      <c r="G4498" s="21" t="s">
        <v>15</v>
      </c>
      <c r="H4498" s="54"/>
    </row>
    <row r="4499" spans="1:8" ht="17.149999999999999" customHeight="1" thickBot="1" x14ac:dyDescent="0.35">
      <c r="A4499" s="1"/>
      <c r="B4499" s="38"/>
      <c r="C4499" s="38"/>
      <c r="D4499" s="38"/>
      <c r="E4499" s="43"/>
      <c r="F4499" s="34"/>
      <c r="G4499" s="21" t="s">
        <v>16</v>
      </c>
      <c r="H4499" s="54"/>
    </row>
    <row r="4500" spans="1:8" ht="17.149999999999999" customHeight="1" thickBot="1" x14ac:dyDescent="0.35">
      <c r="A4500" s="1"/>
      <c r="B4500" s="38"/>
      <c r="C4500" s="38"/>
      <c r="D4500" s="38"/>
      <c r="E4500" s="43"/>
      <c r="F4500" s="34"/>
      <c r="G4500" s="21" t="s">
        <v>85</v>
      </c>
      <c r="H4500" s="54"/>
    </row>
    <row r="4501" spans="1:8" ht="17.149999999999999" customHeight="1" thickBot="1" x14ac:dyDescent="0.35">
      <c r="A4501" s="5"/>
      <c r="B4501" s="38"/>
      <c r="C4501" s="38"/>
      <c r="D4501" s="38"/>
      <c r="E4501" s="43"/>
      <c r="F4501" s="34"/>
      <c r="G4501" t="s">
        <v>57</v>
      </c>
      <c r="H4501" s="54"/>
    </row>
    <row r="4502" spans="1:8" ht="17.149999999999999" customHeight="1" thickBot="1" x14ac:dyDescent="0.35">
      <c r="A4502" s="1"/>
      <c r="B4502" s="39"/>
      <c r="C4502" s="39"/>
      <c r="D4502" s="39"/>
      <c r="E4502" s="44"/>
      <c r="F4502" s="37"/>
      <c r="G4502" s="30" t="s">
        <v>86</v>
      </c>
      <c r="H4502" s="28">
        <f>SUM(H4496:H4501)</f>
        <v>0</v>
      </c>
    </row>
    <row r="4503" spans="1:8" ht="17.149999999999999" customHeight="1" x14ac:dyDescent="0.25">
      <c r="A4503" s="1"/>
      <c r="B4503" s="7" t="s">
        <v>87</v>
      </c>
      <c r="H4503" s="8"/>
    </row>
    <row r="4504" spans="1:8" ht="17.149999999999999" customHeight="1" x14ac:dyDescent="0.25">
      <c r="A4504" s="1"/>
      <c r="B4504" t="s">
        <v>88</v>
      </c>
      <c r="H4504" s="8"/>
    </row>
    <row r="4505" spans="1:8" ht="17.149999999999999" customHeight="1" x14ac:dyDescent="0.35">
      <c r="A4505" s="1"/>
      <c r="B4505" s="24" t="s">
        <v>89</v>
      </c>
      <c r="E4505" s="45" t="str">
        <f>+'Budget Information'!$B$2</f>
        <v>Type your Community's name here</v>
      </c>
      <c r="H4505" s="23"/>
    </row>
    <row r="4506" spans="1:8" ht="17.149999999999999" customHeight="1" x14ac:dyDescent="0.25">
      <c r="A4506" s="1"/>
      <c r="D4506" s="9" t="s">
        <v>90</v>
      </c>
      <c r="E4506" s="46"/>
      <c r="G4506" s="10"/>
      <c r="H4506" s="8"/>
    </row>
    <row r="4507" spans="1:8" ht="17.149999999999999" customHeight="1" x14ac:dyDescent="0.25">
      <c r="A4507" s="18"/>
      <c r="B4507" s="13"/>
      <c r="C4507" s="13"/>
      <c r="D4507" s="13"/>
      <c r="E4507" s="41"/>
      <c r="F4507" s="13"/>
      <c r="G4507" s="13"/>
      <c r="H4507" s="14"/>
    </row>
    <row r="4508" spans="1:8" ht="17.149999999999999" customHeight="1" thickBot="1" x14ac:dyDescent="0.35">
      <c r="A4508" s="5" t="s">
        <v>76</v>
      </c>
      <c r="B4508" s="2" t="s">
        <v>77</v>
      </c>
      <c r="C4508" s="2" t="s">
        <v>78</v>
      </c>
      <c r="D4508" s="21" t="s">
        <v>79</v>
      </c>
      <c r="E4508" s="42"/>
      <c r="F4508" s="2" t="s">
        <v>80</v>
      </c>
      <c r="G4508" s="5" t="s">
        <v>81</v>
      </c>
      <c r="H4508" s="6" t="s">
        <v>82</v>
      </c>
    </row>
    <row r="4509" spans="1:8" ht="17.149999999999999" customHeight="1" thickBot="1" x14ac:dyDescent="0.35">
      <c r="A4509" s="17">
        <v>439</v>
      </c>
      <c r="B4509" s="50"/>
      <c r="C4509" s="50"/>
      <c r="D4509" s="51"/>
      <c r="E4509" s="52"/>
      <c r="F4509" s="50"/>
      <c r="G4509" s="2" t="s">
        <v>83</v>
      </c>
      <c r="H4509" s="53"/>
    </row>
    <row r="4510" spans="1:8" ht="17.149999999999999" customHeight="1" thickBot="1" x14ac:dyDescent="0.35">
      <c r="A4510" s="1" t="s">
        <v>84</v>
      </c>
      <c r="B4510" s="38"/>
      <c r="C4510" s="38"/>
      <c r="D4510" s="38"/>
      <c r="E4510" s="43"/>
      <c r="F4510" s="34"/>
      <c r="G4510" s="21" t="s">
        <v>14</v>
      </c>
      <c r="H4510" s="54"/>
    </row>
    <row r="4511" spans="1:8" ht="17.149999999999999" customHeight="1" thickBot="1" x14ac:dyDescent="0.35">
      <c r="A4511" s="1"/>
      <c r="B4511" s="38"/>
      <c r="C4511" s="38"/>
      <c r="D4511" s="38"/>
      <c r="E4511" s="43"/>
      <c r="F4511" s="34"/>
      <c r="G4511" s="21" t="s">
        <v>15</v>
      </c>
      <c r="H4511" s="54"/>
    </row>
    <row r="4512" spans="1:8" ht="17.149999999999999" customHeight="1" thickBot="1" x14ac:dyDescent="0.35">
      <c r="A4512" s="1"/>
      <c r="B4512" s="38"/>
      <c r="C4512" s="38"/>
      <c r="D4512" s="38"/>
      <c r="E4512" s="43"/>
      <c r="F4512" s="34"/>
      <c r="G4512" s="21" t="s">
        <v>16</v>
      </c>
      <c r="H4512" s="54"/>
    </row>
    <row r="4513" spans="1:8" ht="17.149999999999999" customHeight="1" thickBot="1" x14ac:dyDescent="0.35">
      <c r="A4513" s="1"/>
      <c r="B4513" s="38"/>
      <c r="C4513" s="38"/>
      <c r="D4513" s="38"/>
      <c r="E4513" s="43"/>
      <c r="F4513" s="34"/>
      <c r="G4513" s="21" t="s">
        <v>85</v>
      </c>
      <c r="H4513" s="54"/>
    </row>
    <row r="4514" spans="1:8" ht="17.149999999999999" customHeight="1" thickBot="1" x14ac:dyDescent="0.35">
      <c r="A4514" s="5"/>
      <c r="B4514" s="38"/>
      <c r="C4514" s="38"/>
      <c r="D4514" s="38"/>
      <c r="E4514" s="43"/>
      <c r="F4514" s="34"/>
      <c r="G4514" t="s">
        <v>57</v>
      </c>
      <c r="H4514" s="54"/>
    </row>
    <row r="4515" spans="1:8" ht="17.149999999999999" customHeight="1" thickBot="1" x14ac:dyDescent="0.35">
      <c r="A4515" s="1"/>
      <c r="B4515" s="39"/>
      <c r="C4515" s="39"/>
      <c r="D4515" s="39"/>
      <c r="E4515" s="44"/>
      <c r="F4515" s="37"/>
      <c r="G4515" s="30" t="s">
        <v>86</v>
      </c>
      <c r="H4515" s="28">
        <f>SUM(H4509:H4514)</f>
        <v>0</v>
      </c>
    </row>
    <row r="4516" spans="1:8" ht="17.149999999999999" customHeight="1" x14ac:dyDescent="0.25">
      <c r="A4516" s="1"/>
      <c r="B4516" s="7" t="s">
        <v>87</v>
      </c>
      <c r="H4516" s="8"/>
    </row>
    <row r="4517" spans="1:8" ht="17.149999999999999" customHeight="1" x14ac:dyDescent="0.25">
      <c r="A4517" s="1"/>
      <c r="B4517" t="s">
        <v>88</v>
      </c>
      <c r="H4517" s="8"/>
    </row>
    <row r="4518" spans="1:8" ht="17.149999999999999" customHeight="1" x14ac:dyDescent="0.35">
      <c r="A4518" s="1"/>
      <c r="B4518" s="24" t="s">
        <v>89</v>
      </c>
      <c r="E4518" s="45" t="str">
        <f>+'Budget Information'!$B$2</f>
        <v>Type your Community's name here</v>
      </c>
      <c r="H4518" s="23"/>
    </row>
    <row r="4519" spans="1:8" ht="17.149999999999999" customHeight="1" x14ac:dyDescent="0.25">
      <c r="A4519" s="1"/>
      <c r="D4519" s="9" t="s">
        <v>90</v>
      </c>
      <c r="E4519" s="46"/>
      <c r="G4519" s="10"/>
      <c r="H4519" s="8"/>
    </row>
    <row r="4520" spans="1:8" ht="17.149999999999999" customHeight="1" x14ac:dyDescent="0.25">
      <c r="A4520" s="16"/>
      <c r="B4520" s="13"/>
      <c r="C4520" s="13"/>
      <c r="D4520" s="19"/>
      <c r="E4520" s="48"/>
      <c r="F4520" s="13"/>
      <c r="G4520" s="20"/>
      <c r="H4520" s="15"/>
    </row>
    <row r="4521" spans="1:8" ht="17.149999999999999" customHeight="1" x14ac:dyDescent="0.25">
      <c r="A4521" s="16"/>
      <c r="B4521" s="13"/>
      <c r="C4521" s="13"/>
      <c r="D4521" s="13"/>
      <c r="E4521" s="41"/>
      <c r="F4521" s="13"/>
      <c r="G4521" s="13"/>
      <c r="H4521" s="15"/>
    </row>
    <row r="4522" spans="1:8" ht="17.149999999999999" customHeight="1" thickBot="1" x14ac:dyDescent="0.35">
      <c r="A4522" s="5" t="s">
        <v>76</v>
      </c>
      <c r="B4522" s="2" t="s">
        <v>77</v>
      </c>
      <c r="C4522" s="2" t="s">
        <v>78</v>
      </c>
      <c r="D4522" s="21" t="s">
        <v>79</v>
      </c>
      <c r="E4522" s="42"/>
      <c r="F4522" s="2" t="s">
        <v>80</v>
      </c>
      <c r="G4522" s="5" t="s">
        <v>81</v>
      </c>
      <c r="H4522" s="6" t="s">
        <v>82</v>
      </c>
    </row>
    <row r="4523" spans="1:8" ht="17.149999999999999" customHeight="1" thickBot="1" x14ac:dyDescent="0.35">
      <c r="A4523" s="17">
        <v>440</v>
      </c>
      <c r="B4523" s="50"/>
      <c r="C4523" s="50"/>
      <c r="D4523" s="51"/>
      <c r="E4523" s="52"/>
      <c r="F4523" s="50"/>
      <c r="G4523" s="2" t="s">
        <v>83</v>
      </c>
      <c r="H4523" s="53"/>
    </row>
    <row r="4524" spans="1:8" ht="17.149999999999999" customHeight="1" thickBot="1" x14ac:dyDescent="0.35">
      <c r="A4524" s="1" t="s">
        <v>84</v>
      </c>
      <c r="B4524" s="38"/>
      <c r="C4524" s="38"/>
      <c r="D4524" s="38"/>
      <c r="E4524" s="43"/>
      <c r="F4524" s="34"/>
      <c r="G4524" s="21" t="s">
        <v>14</v>
      </c>
      <c r="H4524" s="54"/>
    </row>
    <row r="4525" spans="1:8" ht="17.149999999999999" customHeight="1" thickBot="1" x14ac:dyDescent="0.35">
      <c r="A4525" s="1"/>
      <c r="B4525" s="38"/>
      <c r="C4525" s="38"/>
      <c r="D4525" s="38"/>
      <c r="E4525" s="43"/>
      <c r="F4525" s="34"/>
      <c r="G4525" s="21" t="s">
        <v>15</v>
      </c>
      <c r="H4525" s="54"/>
    </row>
    <row r="4526" spans="1:8" ht="17.149999999999999" customHeight="1" thickBot="1" x14ac:dyDescent="0.35">
      <c r="A4526" s="1"/>
      <c r="B4526" s="38"/>
      <c r="C4526" s="38"/>
      <c r="D4526" s="38"/>
      <c r="E4526" s="43"/>
      <c r="F4526" s="34"/>
      <c r="G4526" s="21" t="s">
        <v>16</v>
      </c>
      <c r="H4526" s="54"/>
    </row>
    <row r="4527" spans="1:8" ht="17.149999999999999" customHeight="1" thickBot="1" x14ac:dyDescent="0.35">
      <c r="A4527" s="1"/>
      <c r="B4527" s="38"/>
      <c r="C4527" s="38"/>
      <c r="D4527" s="38"/>
      <c r="E4527" s="43"/>
      <c r="F4527" s="34"/>
      <c r="G4527" s="21" t="s">
        <v>85</v>
      </c>
      <c r="H4527" s="54"/>
    </row>
    <row r="4528" spans="1:8" ht="17.149999999999999" customHeight="1" thickBot="1" x14ac:dyDescent="0.35">
      <c r="A4528" s="5"/>
      <c r="B4528" s="38"/>
      <c r="C4528" s="38"/>
      <c r="D4528" s="38"/>
      <c r="E4528" s="43"/>
      <c r="F4528" s="34"/>
      <c r="G4528" t="s">
        <v>57</v>
      </c>
      <c r="H4528" s="54"/>
    </row>
    <row r="4529" spans="1:8" ht="17.149999999999999" customHeight="1" thickBot="1" x14ac:dyDescent="0.35">
      <c r="A4529" s="1"/>
      <c r="B4529" s="39"/>
      <c r="C4529" s="39"/>
      <c r="D4529" s="39"/>
      <c r="E4529" s="44"/>
      <c r="F4529" s="37"/>
      <c r="G4529" s="30" t="s">
        <v>86</v>
      </c>
      <c r="H4529" s="28">
        <f>SUM(H4523:H4528)</f>
        <v>0</v>
      </c>
    </row>
    <row r="4530" spans="1:8" ht="17.149999999999999" customHeight="1" x14ac:dyDescent="0.25">
      <c r="A4530" s="1"/>
      <c r="B4530" s="7" t="s">
        <v>87</v>
      </c>
      <c r="H4530" s="8"/>
    </row>
    <row r="4531" spans="1:8" ht="17.149999999999999" customHeight="1" x14ac:dyDescent="0.25">
      <c r="A4531" s="1"/>
      <c r="B4531" t="s">
        <v>88</v>
      </c>
      <c r="H4531" s="8"/>
    </row>
    <row r="4532" spans="1:8" ht="17.149999999999999" customHeight="1" x14ac:dyDescent="0.35">
      <c r="A4532" s="1"/>
      <c r="B4532" s="24" t="s">
        <v>89</v>
      </c>
      <c r="E4532" s="45" t="str">
        <f>+'Budget Information'!$B$2</f>
        <v>Type your Community's name here</v>
      </c>
      <c r="H4532" s="23"/>
    </row>
    <row r="4533" spans="1:8" ht="17.149999999999999" customHeight="1" x14ac:dyDescent="0.25">
      <c r="A4533" s="1"/>
      <c r="D4533" s="9" t="s">
        <v>90</v>
      </c>
      <c r="E4533" s="46"/>
      <c r="G4533" s="10"/>
      <c r="H4533" s="8"/>
    </row>
    <row r="4534" spans="1:8" ht="17.149999999999999" customHeight="1" x14ac:dyDescent="0.25">
      <c r="A4534" s="16"/>
      <c r="B4534" s="11" t="s">
        <v>91</v>
      </c>
      <c r="C4534" s="11" t="s">
        <v>91</v>
      </c>
      <c r="D4534" s="11" t="s">
        <v>92</v>
      </c>
      <c r="E4534" s="47"/>
      <c r="F4534" s="11" t="s">
        <v>91</v>
      </c>
      <c r="G4534" s="11" t="s">
        <v>93</v>
      </c>
      <c r="H4534" s="12"/>
    </row>
    <row r="4535" spans="1:8" ht="17.149999999999999" customHeight="1" thickBot="1" x14ac:dyDescent="0.35">
      <c r="A4535" s="5" t="s">
        <v>76</v>
      </c>
      <c r="B4535" s="2" t="s">
        <v>77</v>
      </c>
      <c r="C4535" s="2" t="s">
        <v>78</v>
      </c>
      <c r="D4535" s="21" t="s">
        <v>79</v>
      </c>
      <c r="E4535" s="42"/>
      <c r="F4535" s="2" t="s">
        <v>80</v>
      </c>
      <c r="G4535" s="5" t="s">
        <v>81</v>
      </c>
      <c r="H4535" s="6" t="s">
        <v>82</v>
      </c>
    </row>
    <row r="4536" spans="1:8" ht="17.149999999999999" customHeight="1" thickBot="1" x14ac:dyDescent="0.35">
      <c r="A4536" s="17">
        <v>441</v>
      </c>
      <c r="B4536" s="50"/>
      <c r="C4536" s="50"/>
      <c r="D4536" s="51"/>
      <c r="E4536" s="52"/>
      <c r="F4536" s="50"/>
      <c r="G4536" s="2" t="s">
        <v>83</v>
      </c>
      <c r="H4536" s="53"/>
    </row>
    <row r="4537" spans="1:8" ht="17.149999999999999" customHeight="1" thickBot="1" x14ac:dyDescent="0.35">
      <c r="A4537" s="1" t="s">
        <v>84</v>
      </c>
      <c r="B4537" s="38"/>
      <c r="C4537" s="38"/>
      <c r="D4537" s="38"/>
      <c r="E4537" s="43"/>
      <c r="F4537" s="34"/>
      <c r="G4537" s="21" t="s">
        <v>14</v>
      </c>
      <c r="H4537" s="54"/>
    </row>
    <row r="4538" spans="1:8" ht="17.149999999999999" customHeight="1" thickBot="1" x14ac:dyDescent="0.35">
      <c r="A4538" s="1"/>
      <c r="B4538" s="38"/>
      <c r="C4538" s="38"/>
      <c r="D4538" s="38"/>
      <c r="E4538" s="43"/>
      <c r="F4538" s="34"/>
      <c r="G4538" s="21" t="s">
        <v>15</v>
      </c>
      <c r="H4538" s="54"/>
    </row>
    <row r="4539" spans="1:8" ht="17.149999999999999" customHeight="1" thickBot="1" x14ac:dyDescent="0.35">
      <c r="A4539" s="1"/>
      <c r="B4539" s="38"/>
      <c r="C4539" s="38"/>
      <c r="D4539" s="38"/>
      <c r="E4539" s="43"/>
      <c r="F4539" s="34"/>
      <c r="G4539" s="21" t="s">
        <v>16</v>
      </c>
      <c r="H4539" s="54"/>
    </row>
    <row r="4540" spans="1:8" ht="17.149999999999999" customHeight="1" thickBot="1" x14ac:dyDescent="0.35">
      <c r="A4540" s="1"/>
      <c r="B4540" s="38"/>
      <c r="C4540" s="38"/>
      <c r="D4540" s="38"/>
      <c r="E4540" s="43"/>
      <c r="F4540" s="34"/>
      <c r="G4540" s="21" t="s">
        <v>85</v>
      </c>
      <c r="H4540" s="54"/>
    </row>
    <row r="4541" spans="1:8" ht="17.149999999999999" customHeight="1" thickBot="1" x14ac:dyDescent="0.35">
      <c r="A4541" s="5"/>
      <c r="B4541" s="38"/>
      <c r="C4541" s="38"/>
      <c r="D4541" s="38"/>
      <c r="E4541" s="43"/>
      <c r="F4541" s="34"/>
      <c r="G4541" t="s">
        <v>57</v>
      </c>
      <c r="H4541" s="54"/>
    </row>
    <row r="4542" spans="1:8" ht="17.149999999999999" customHeight="1" thickBot="1" x14ac:dyDescent="0.35">
      <c r="A4542" s="1"/>
      <c r="B4542" s="39"/>
      <c r="C4542" s="39"/>
      <c r="D4542" s="39"/>
      <c r="E4542" s="44"/>
      <c r="F4542" s="37"/>
      <c r="G4542" s="30" t="s">
        <v>86</v>
      </c>
      <c r="H4542" s="28">
        <f>SUM(H4536:H4541)</f>
        <v>0</v>
      </c>
    </row>
    <row r="4543" spans="1:8" ht="17.149999999999999" customHeight="1" x14ac:dyDescent="0.25">
      <c r="A4543" s="1"/>
      <c r="B4543" s="7" t="s">
        <v>87</v>
      </c>
      <c r="H4543" s="8"/>
    </row>
    <row r="4544" spans="1:8" ht="17.149999999999999" customHeight="1" x14ac:dyDescent="0.25">
      <c r="A4544" s="1"/>
      <c r="B4544" t="s">
        <v>88</v>
      </c>
      <c r="H4544" s="8"/>
    </row>
    <row r="4545" spans="1:8" ht="17.149999999999999" customHeight="1" x14ac:dyDescent="0.35">
      <c r="A4545" s="1"/>
      <c r="B4545" s="24" t="s">
        <v>89</v>
      </c>
      <c r="E4545" s="45" t="str">
        <f>+'Budget Information'!$B$2</f>
        <v>Type your Community's name here</v>
      </c>
      <c r="H4545" s="23"/>
    </row>
    <row r="4546" spans="1:8" ht="17.149999999999999" customHeight="1" x14ac:dyDescent="0.25">
      <c r="A4546" s="1"/>
      <c r="D4546" s="9" t="s">
        <v>90</v>
      </c>
      <c r="E4546" s="46"/>
      <c r="G4546" s="10"/>
      <c r="H4546" s="8"/>
    </row>
    <row r="4547" spans="1:8" ht="17.149999999999999" customHeight="1" x14ac:dyDescent="0.25">
      <c r="A4547" s="18" t="s">
        <v>94</v>
      </c>
      <c r="B4547" s="13"/>
      <c r="C4547" s="13"/>
      <c r="D4547" s="13"/>
      <c r="E4547" s="41"/>
      <c r="F4547" s="13"/>
      <c r="G4547" s="13"/>
      <c r="H4547" s="14"/>
    </row>
    <row r="4548" spans="1:8" ht="17.149999999999999" customHeight="1" thickBot="1" x14ac:dyDescent="0.35">
      <c r="A4548" s="5" t="s">
        <v>76</v>
      </c>
      <c r="B4548" s="2" t="s">
        <v>77</v>
      </c>
      <c r="C4548" s="2" t="s">
        <v>78</v>
      </c>
      <c r="D4548" s="21" t="s">
        <v>79</v>
      </c>
      <c r="E4548" s="42"/>
      <c r="F4548" s="2" t="s">
        <v>80</v>
      </c>
      <c r="G4548" s="5" t="s">
        <v>81</v>
      </c>
      <c r="H4548" s="6" t="s">
        <v>82</v>
      </c>
    </row>
    <row r="4549" spans="1:8" ht="17.149999999999999" customHeight="1" thickBot="1" x14ac:dyDescent="0.35">
      <c r="A4549" s="17">
        <v>442</v>
      </c>
      <c r="B4549" s="50"/>
      <c r="C4549" s="50"/>
      <c r="D4549" s="51"/>
      <c r="E4549" s="52"/>
      <c r="F4549" s="50"/>
      <c r="G4549" s="2" t="s">
        <v>83</v>
      </c>
      <c r="H4549" s="53"/>
    </row>
    <row r="4550" spans="1:8" ht="17.149999999999999" customHeight="1" thickBot="1" x14ac:dyDescent="0.35">
      <c r="A4550" s="1" t="s">
        <v>84</v>
      </c>
      <c r="B4550" s="38"/>
      <c r="C4550" s="38"/>
      <c r="D4550" s="38"/>
      <c r="E4550" s="43"/>
      <c r="F4550" s="34"/>
      <c r="G4550" s="21" t="s">
        <v>14</v>
      </c>
      <c r="H4550" s="54"/>
    </row>
    <row r="4551" spans="1:8" ht="17.149999999999999" customHeight="1" thickBot="1" x14ac:dyDescent="0.35">
      <c r="A4551" s="1"/>
      <c r="B4551" s="38"/>
      <c r="C4551" s="38"/>
      <c r="D4551" s="38"/>
      <c r="E4551" s="43"/>
      <c r="F4551" s="34"/>
      <c r="G4551" s="21" t="s">
        <v>15</v>
      </c>
      <c r="H4551" s="54"/>
    </row>
    <row r="4552" spans="1:8" ht="17.149999999999999" customHeight="1" thickBot="1" x14ac:dyDescent="0.35">
      <c r="A4552" s="1"/>
      <c r="B4552" s="38"/>
      <c r="C4552" s="38"/>
      <c r="D4552" s="38"/>
      <c r="E4552" s="43"/>
      <c r="F4552" s="34"/>
      <c r="G4552" s="21" t="s">
        <v>16</v>
      </c>
      <c r="H4552" s="54"/>
    </row>
    <row r="4553" spans="1:8" ht="17.149999999999999" customHeight="1" thickBot="1" x14ac:dyDescent="0.35">
      <c r="A4553" s="1"/>
      <c r="B4553" s="38"/>
      <c r="C4553" s="38"/>
      <c r="D4553" s="38"/>
      <c r="E4553" s="43"/>
      <c r="F4553" s="34"/>
      <c r="G4553" s="21" t="s">
        <v>85</v>
      </c>
      <c r="H4553" s="54"/>
    </row>
    <row r="4554" spans="1:8" ht="17.149999999999999" customHeight="1" thickBot="1" x14ac:dyDescent="0.35">
      <c r="A4554" s="5"/>
      <c r="B4554" s="38"/>
      <c r="C4554" s="38"/>
      <c r="D4554" s="38"/>
      <c r="E4554" s="43"/>
      <c r="F4554" s="34"/>
      <c r="G4554" t="s">
        <v>57</v>
      </c>
      <c r="H4554" s="54"/>
    </row>
    <row r="4555" spans="1:8" ht="17.149999999999999" customHeight="1" thickBot="1" x14ac:dyDescent="0.35">
      <c r="A4555" s="1"/>
      <c r="B4555" s="39"/>
      <c r="C4555" s="39"/>
      <c r="D4555" s="39"/>
      <c r="E4555" s="44"/>
      <c r="F4555" s="37"/>
      <c r="G4555" s="30" t="s">
        <v>86</v>
      </c>
      <c r="H4555" s="28">
        <f>SUM(H4549:H4554)</f>
        <v>0</v>
      </c>
    </row>
    <row r="4556" spans="1:8" ht="17.149999999999999" customHeight="1" x14ac:dyDescent="0.25">
      <c r="A4556" s="1"/>
      <c r="B4556" s="7" t="s">
        <v>87</v>
      </c>
      <c r="H4556" s="8"/>
    </row>
    <row r="4557" spans="1:8" ht="17.149999999999999" customHeight="1" x14ac:dyDescent="0.25">
      <c r="A4557" s="1"/>
      <c r="B4557" t="s">
        <v>88</v>
      </c>
      <c r="H4557" s="8"/>
    </row>
    <row r="4558" spans="1:8" ht="17.149999999999999" customHeight="1" x14ac:dyDescent="0.35">
      <c r="A4558" s="1"/>
      <c r="B4558" s="24" t="s">
        <v>89</v>
      </c>
      <c r="E4558" s="45" t="str">
        <f>+'Budget Information'!$B$2</f>
        <v>Type your Community's name here</v>
      </c>
      <c r="H4558" s="23"/>
    </row>
    <row r="4559" spans="1:8" ht="17.149999999999999" customHeight="1" x14ac:dyDescent="0.25">
      <c r="A4559" s="1"/>
      <c r="D4559" s="9" t="s">
        <v>90</v>
      </c>
      <c r="E4559" s="46"/>
      <c r="G4559" s="10"/>
      <c r="H4559" s="8"/>
    </row>
    <row r="4560" spans="1:8" ht="17.149999999999999" customHeight="1" x14ac:dyDescent="0.25">
      <c r="A4560" s="16"/>
      <c r="B4560" s="13"/>
      <c r="C4560" s="13"/>
      <c r="D4560" s="19"/>
      <c r="E4560" s="48"/>
      <c r="F4560" s="13"/>
      <c r="G4560" s="20"/>
      <c r="H4560" s="15"/>
    </row>
    <row r="4561" spans="1:8" ht="17.149999999999999" customHeight="1" x14ac:dyDescent="0.25">
      <c r="A4561" s="18"/>
      <c r="B4561" s="13"/>
      <c r="C4561" s="13"/>
      <c r="D4561" s="13"/>
      <c r="E4561" s="41"/>
      <c r="F4561" s="13"/>
      <c r="G4561" s="13"/>
      <c r="H4561" s="15"/>
    </row>
    <row r="4562" spans="1:8" ht="17.149999999999999" customHeight="1" thickBot="1" x14ac:dyDescent="0.35">
      <c r="A4562" s="5" t="s">
        <v>76</v>
      </c>
      <c r="B4562" s="2" t="s">
        <v>77</v>
      </c>
      <c r="C4562" s="2" t="s">
        <v>78</v>
      </c>
      <c r="D4562" s="21" t="s">
        <v>79</v>
      </c>
      <c r="E4562" s="42"/>
      <c r="F4562" s="2" t="s">
        <v>80</v>
      </c>
      <c r="G4562" s="5" t="s">
        <v>81</v>
      </c>
      <c r="H4562" s="6" t="s">
        <v>82</v>
      </c>
    </row>
    <row r="4563" spans="1:8" ht="17.149999999999999" customHeight="1" thickBot="1" x14ac:dyDescent="0.35">
      <c r="A4563" s="17">
        <v>443</v>
      </c>
      <c r="B4563" s="50"/>
      <c r="C4563" s="50"/>
      <c r="D4563" s="51"/>
      <c r="E4563" s="52"/>
      <c r="F4563" s="50"/>
      <c r="G4563" s="2" t="s">
        <v>83</v>
      </c>
      <c r="H4563" s="53"/>
    </row>
    <row r="4564" spans="1:8" ht="17.149999999999999" customHeight="1" thickBot="1" x14ac:dyDescent="0.35">
      <c r="A4564" s="1" t="s">
        <v>84</v>
      </c>
      <c r="B4564" s="38"/>
      <c r="C4564" s="38"/>
      <c r="D4564" s="38"/>
      <c r="E4564" s="43"/>
      <c r="F4564" s="34"/>
      <c r="G4564" s="21" t="s">
        <v>14</v>
      </c>
      <c r="H4564" s="54"/>
    </row>
    <row r="4565" spans="1:8" ht="17.149999999999999" customHeight="1" thickBot="1" x14ac:dyDescent="0.35">
      <c r="A4565" s="1"/>
      <c r="B4565" s="38"/>
      <c r="C4565" s="38"/>
      <c r="D4565" s="38"/>
      <c r="E4565" s="43"/>
      <c r="F4565" s="34"/>
      <c r="G4565" s="21" t="s">
        <v>15</v>
      </c>
      <c r="H4565" s="54"/>
    </row>
    <row r="4566" spans="1:8" ht="17.149999999999999" customHeight="1" thickBot="1" x14ac:dyDescent="0.35">
      <c r="A4566" s="1"/>
      <c r="B4566" s="38"/>
      <c r="C4566" s="38"/>
      <c r="D4566" s="38"/>
      <c r="E4566" s="43"/>
      <c r="F4566" s="34"/>
      <c r="G4566" s="21" t="s">
        <v>16</v>
      </c>
      <c r="H4566" s="54"/>
    </row>
    <row r="4567" spans="1:8" ht="17.149999999999999" customHeight="1" thickBot="1" x14ac:dyDescent="0.35">
      <c r="A4567" s="1"/>
      <c r="B4567" s="38"/>
      <c r="C4567" s="38"/>
      <c r="D4567" s="38"/>
      <c r="E4567" s="43"/>
      <c r="F4567" s="34"/>
      <c r="G4567" s="21" t="s">
        <v>85</v>
      </c>
      <c r="H4567" s="54"/>
    </row>
    <row r="4568" spans="1:8" ht="17.149999999999999" customHeight="1" thickBot="1" x14ac:dyDescent="0.35">
      <c r="A4568" s="5"/>
      <c r="B4568" s="38"/>
      <c r="C4568" s="38"/>
      <c r="D4568" s="38"/>
      <c r="E4568" s="43"/>
      <c r="F4568" s="34"/>
      <c r="G4568" t="s">
        <v>57</v>
      </c>
      <c r="H4568" s="54"/>
    </row>
    <row r="4569" spans="1:8" ht="17.149999999999999" customHeight="1" thickBot="1" x14ac:dyDescent="0.35">
      <c r="A4569" s="1"/>
      <c r="B4569" s="39"/>
      <c r="C4569" s="39"/>
      <c r="D4569" s="39"/>
      <c r="E4569" s="44"/>
      <c r="F4569" s="37"/>
      <c r="G4569" s="30" t="s">
        <v>86</v>
      </c>
      <c r="H4569" s="28">
        <f>SUM(H4563:H4568)</f>
        <v>0</v>
      </c>
    </row>
    <row r="4570" spans="1:8" ht="17.149999999999999" customHeight="1" x14ac:dyDescent="0.25">
      <c r="A4570" s="1"/>
      <c r="B4570" s="7" t="s">
        <v>87</v>
      </c>
      <c r="H4570" s="8"/>
    </row>
    <row r="4571" spans="1:8" ht="17.149999999999999" customHeight="1" x14ac:dyDescent="0.25">
      <c r="A4571" s="1"/>
      <c r="B4571" t="s">
        <v>88</v>
      </c>
      <c r="H4571" s="8"/>
    </row>
    <row r="4572" spans="1:8" ht="17.149999999999999" customHeight="1" x14ac:dyDescent="0.35">
      <c r="A4572" s="1"/>
      <c r="B4572" s="24" t="s">
        <v>89</v>
      </c>
      <c r="E4572" s="45" t="str">
        <f>+'Budget Information'!$B$2</f>
        <v>Type your Community's name here</v>
      </c>
      <c r="H4572" s="23"/>
    </row>
    <row r="4573" spans="1:8" ht="17.149999999999999" customHeight="1" x14ac:dyDescent="0.25">
      <c r="A4573" s="1"/>
      <c r="D4573" s="9" t="s">
        <v>90</v>
      </c>
      <c r="E4573" s="46"/>
      <c r="G4573" s="10"/>
      <c r="H4573" s="8"/>
    </row>
    <row r="4574" spans="1:8" ht="17.149999999999999" customHeight="1" x14ac:dyDescent="0.25">
      <c r="A4574" s="16"/>
      <c r="B4574" s="11" t="s">
        <v>91</v>
      </c>
      <c r="C4574" s="11" t="s">
        <v>91</v>
      </c>
      <c r="D4574" s="11" t="s">
        <v>92</v>
      </c>
      <c r="E4574" s="47"/>
      <c r="F4574" s="11" t="s">
        <v>91</v>
      </c>
      <c r="G4574" s="11" t="s">
        <v>93</v>
      </c>
      <c r="H4574" s="12"/>
    </row>
    <row r="4575" spans="1:8" ht="17.149999999999999" customHeight="1" thickBot="1" x14ac:dyDescent="0.35">
      <c r="A4575" s="5" t="s">
        <v>76</v>
      </c>
      <c r="B4575" s="2" t="s">
        <v>77</v>
      </c>
      <c r="C4575" s="2" t="s">
        <v>78</v>
      </c>
      <c r="D4575" s="21" t="s">
        <v>79</v>
      </c>
      <c r="E4575" s="42"/>
      <c r="F4575" s="2" t="s">
        <v>80</v>
      </c>
      <c r="G4575" s="5" t="s">
        <v>81</v>
      </c>
      <c r="H4575" s="6" t="s">
        <v>82</v>
      </c>
    </row>
    <row r="4576" spans="1:8" ht="17.149999999999999" customHeight="1" thickBot="1" x14ac:dyDescent="0.35">
      <c r="A4576" s="17">
        <v>444</v>
      </c>
      <c r="B4576" s="50"/>
      <c r="C4576" s="50"/>
      <c r="D4576" s="51"/>
      <c r="E4576" s="52"/>
      <c r="F4576" s="50"/>
      <c r="G4576" s="2" t="s">
        <v>83</v>
      </c>
      <c r="H4576" s="53"/>
    </row>
    <row r="4577" spans="1:8" ht="17.149999999999999" customHeight="1" thickBot="1" x14ac:dyDescent="0.35">
      <c r="A4577" s="1" t="s">
        <v>84</v>
      </c>
      <c r="B4577" s="38"/>
      <c r="C4577" s="38"/>
      <c r="D4577" s="38"/>
      <c r="E4577" s="43"/>
      <c r="F4577" s="34"/>
      <c r="G4577" s="21" t="s">
        <v>14</v>
      </c>
      <c r="H4577" s="54"/>
    </row>
    <row r="4578" spans="1:8" ht="17.149999999999999" customHeight="1" thickBot="1" x14ac:dyDescent="0.35">
      <c r="A4578" s="1"/>
      <c r="B4578" s="38"/>
      <c r="C4578" s="38"/>
      <c r="D4578" s="38"/>
      <c r="E4578" s="43"/>
      <c r="F4578" s="34"/>
      <c r="G4578" s="21" t="s">
        <v>15</v>
      </c>
      <c r="H4578" s="54"/>
    </row>
    <row r="4579" spans="1:8" ht="17.149999999999999" customHeight="1" thickBot="1" x14ac:dyDescent="0.35">
      <c r="A4579" s="1"/>
      <c r="B4579" s="38"/>
      <c r="C4579" s="38"/>
      <c r="D4579" s="38"/>
      <c r="E4579" s="43"/>
      <c r="F4579" s="34"/>
      <c r="G4579" s="21" t="s">
        <v>16</v>
      </c>
      <c r="H4579" s="54"/>
    </row>
    <row r="4580" spans="1:8" ht="17.149999999999999" customHeight="1" thickBot="1" x14ac:dyDescent="0.35">
      <c r="A4580" s="1"/>
      <c r="B4580" s="38"/>
      <c r="C4580" s="38"/>
      <c r="D4580" s="38"/>
      <c r="E4580" s="43"/>
      <c r="F4580" s="34"/>
      <c r="G4580" s="21" t="s">
        <v>85</v>
      </c>
      <c r="H4580" s="54"/>
    </row>
    <row r="4581" spans="1:8" ht="17.149999999999999" customHeight="1" thickBot="1" x14ac:dyDescent="0.35">
      <c r="A4581" s="5"/>
      <c r="B4581" s="38"/>
      <c r="C4581" s="38"/>
      <c r="D4581" s="38"/>
      <c r="E4581" s="43"/>
      <c r="F4581" s="34"/>
      <c r="G4581" t="s">
        <v>57</v>
      </c>
      <c r="H4581" s="54"/>
    </row>
    <row r="4582" spans="1:8" ht="17.149999999999999" customHeight="1" thickBot="1" x14ac:dyDescent="0.35">
      <c r="A4582" s="1"/>
      <c r="B4582" s="39"/>
      <c r="C4582" s="39"/>
      <c r="D4582" s="39"/>
      <c r="E4582" s="44"/>
      <c r="F4582" s="37"/>
      <c r="G4582" s="30" t="s">
        <v>86</v>
      </c>
      <c r="H4582" s="28">
        <f>SUM(H4576:H4581)</f>
        <v>0</v>
      </c>
    </row>
    <row r="4583" spans="1:8" ht="17.149999999999999" customHeight="1" x14ac:dyDescent="0.25">
      <c r="A4583" s="1"/>
      <c r="B4583" s="7" t="s">
        <v>87</v>
      </c>
      <c r="H4583" s="8"/>
    </row>
    <row r="4584" spans="1:8" ht="17.149999999999999" customHeight="1" x14ac:dyDescent="0.25">
      <c r="A4584" s="1"/>
      <c r="B4584" t="s">
        <v>88</v>
      </c>
      <c r="H4584" s="8"/>
    </row>
    <row r="4585" spans="1:8" ht="17.149999999999999" customHeight="1" x14ac:dyDescent="0.35">
      <c r="A4585" s="1"/>
      <c r="B4585" s="24" t="s">
        <v>89</v>
      </c>
      <c r="E4585" s="45" t="str">
        <f>+'Budget Information'!$B$2</f>
        <v>Type your Community's name here</v>
      </c>
      <c r="H4585" s="23"/>
    </row>
    <row r="4586" spans="1:8" ht="17.149999999999999" customHeight="1" x14ac:dyDescent="0.25">
      <c r="A4586" s="1"/>
      <c r="D4586" s="9" t="s">
        <v>90</v>
      </c>
      <c r="E4586" s="46"/>
      <c r="G4586" s="10"/>
      <c r="H4586" s="8"/>
    </row>
    <row r="4587" spans="1:8" ht="17.149999999999999" customHeight="1" x14ac:dyDescent="0.25">
      <c r="A4587" s="16"/>
      <c r="B4587" s="13"/>
      <c r="C4587" s="13"/>
      <c r="D4587" s="13"/>
      <c r="E4587" s="41"/>
      <c r="F4587" s="13"/>
      <c r="G4587" s="13"/>
      <c r="H4587" s="14"/>
    </row>
    <row r="4588" spans="1:8" ht="17.149999999999999" customHeight="1" thickBot="1" x14ac:dyDescent="0.35">
      <c r="A4588" s="5" t="s">
        <v>76</v>
      </c>
      <c r="B4588" s="2" t="s">
        <v>77</v>
      </c>
      <c r="C4588" s="2" t="s">
        <v>78</v>
      </c>
      <c r="D4588" s="21" t="s">
        <v>79</v>
      </c>
      <c r="E4588" s="42"/>
      <c r="F4588" s="2" t="s">
        <v>80</v>
      </c>
      <c r="G4588" s="5" t="s">
        <v>81</v>
      </c>
      <c r="H4588" s="6" t="s">
        <v>82</v>
      </c>
    </row>
    <row r="4589" spans="1:8" ht="17.149999999999999" customHeight="1" thickBot="1" x14ac:dyDescent="0.35">
      <c r="A4589" s="17">
        <v>445</v>
      </c>
      <c r="B4589" s="50"/>
      <c r="C4589" s="50"/>
      <c r="D4589" s="51"/>
      <c r="E4589" s="52"/>
      <c r="F4589" s="50"/>
      <c r="G4589" s="2" t="s">
        <v>83</v>
      </c>
      <c r="H4589" s="53"/>
    </row>
    <row r="4590" spans="1:8" ht="17.149999999999999" customHeight="1" thickBot="1" x14ac:dyDescent="0.35">
      <c r="A4590" s="1" t="s">
        <v>84</v>
      </c>
      <c r="B4590" s="38"/>
      <c r="C4590" s="38"/>
      <c r="D4590" s="38"/>
      <c r="E4590" s="43"/>
      <c r="F4590" s="34"/>
      <c r="G4590" s="21" t="s">
        <v>14</v>
      </c>
      <c r="H4590" s="54"/>
    </row>
    <row r="4591" spans="1:8" ht="17.149999999999999" customHeight="1" thickBot="1" x14ac:dyDescent="0.35">
      <c r="A4591" s="1"/>
      <c r="B4591" s="38"/>
      <c r="C4591" s="38"/>
      <c r="D4591" s="38"/>
      <c r="E4591" s="43"/>
      <c r="F4591" s="34"/>
      <c r="G4591" s="21" t="s">
        <v>15</v>
      </c>
      <c r="H4591" s="54"/>
    </row>
    <row r="4592" spans="1:8" ht="17.149999999999999" customHeight="1" thickBot="1" x14ac:dyDescent="0.35">
      <c r="A4592" s="1"/>
      <c r="B4592" s="38"/>
      <c r="C4592" s="38"/>
      <c r="D4592" s="38"/>
      <c r="E4592" s="43"/>
      <c r="F4592" s="34"/>
      <c r="G4592" s="21" t="s">
        <v>16</v>
      </c>
      <c r="H4592" s="54"/>
    </row>
    <row r="4593" spans="1:8" ht="17.149999999999999" customHeight="1" thickBot="1" x14ac:dyDescent="0.35">
      <c r="A4593" s="1"/>
      <c r="B4593" s="38"/>
      <c r="C4593" s="38"/>
      <c r="D4593" s="38"/>
      <c r="E4593" s="43"/>
      <c r="F4593" s="34"/>
      <c r="G4593" s="21" t="s">
        <v>85</v>
      </c>
      <c r="H4593" s="54"/>
    </row>
    <row r="4594" spans="1:8" ht="17.149999999999999" customHeight="1" thickBot="1" x14ac:dyDescent="0.35">
      <c r="A4594" s="5"/>
      <c r="B4594" s="38"/>
      <c r="C4594" s="38"/>
      <c r="D4594" s="38"/>
      <c r="E4594" s="43"/>
      <c r="F4594" s="34"/>
      <c r="G4594" t="s">
        <v>57</v>
      </c>
      <c r="H4594" s="54"/>
    </row>
    <row r="4595" spans="1:8" ht="17.149999999999999" customHeight="1" thickBot="1" x14ac:dyDescent="0.35">
      <c r="A4595" s="1"/>
      <c r="B4595" s="39"/>
      <c r="C4595" s="39"/>
      <c r="D4595" s="39"/>
      <c r="E4595" s="44"/>
      <c r="F4595" s="37"/>
      <c r="G4595" s="30" t="s">
        <v>86</v>
      </c>
      <c r="H4595" s="28">
        <f>SUM(H4589:H4594)</f>
        <v>0</v>
      </c>
    </row>
    <row r="4596" spans="1:8" ht="17.149999999999999" customHeight="1" x14ac:dyDescent="0.25">
      <c r="A4596" s="1"/>
      <c r="B4596" s="7" t="s">
        <v>87</v>
      </c>
      <c r="H4596" s="8"/>
    </row>
    <row r="4597" spans="1:8" ht="17.149999999999999" customHeight="1" x14ac:dyDescent="0.25">
      <c r="A4597" s="1"/>
      <c r="B4597" t="s">
        <v>88</v>
      </c>
      <c r="H4597" s="8"/>
    </row>
    <row r="4598" spans="1:8" ht="17.149999999999999" customHeight="1" x14ac:dyDescent="0.35">
      <c r="A4598" s="1"/>
      <c r="B4598" s="24" t="s">
        <v>89</v>
      </c>
      <c r="E4598" s="45" t="str">
        <f>+'Budget Information'!$B$2</f>
        <v>Type your Community's name here</v>
      </c>
      <c r="H4598" s="23"/>
    </row>
    <row r="4599" spans="1:8" ht="17.149999999999999" customHeight="1" x14ac:dyDescent="0.25">
      <c r="A4599" s="1"/>
      <c r="D4599" s="9" t="s">
        <v>90</v>
      </c>
      <c r="E4599" s="46"/>
      <c r="G4599" s="10"/>
      <c r="H4599" s="8"/>
    </row>
    <row r="4600" spans="1:8" ht="17.149999999999999" customHeight="1" x14ac:dyDescent="0.25">
      <c r="A4600" s="16"/>
      <c r="B4600" s="13"/>
      <c r="C4600" s="13"/>
      <c r="D4600" s="19"/>
      <c r="E4600" s="48"/>
      <c r="F4600" s="13"/>
      <c r="G4600" s="20"/>
      <c r="H4600" s="15"/>
    </row>
    <row r="4601" spans="1:8" ht="17.149999999999999" customHeight="1" x14ac:dyDescent="0.25">
      <c r="A4601" s="18" t="s">
        <v>94</v>
      </c>
      <c r="B4601" s="13"/>
      <c r="C4601" s="13"/>
      <c r="D4601" s="13"/>
      <c r="E4601" s="41"/>
      <c r="F4601" s="13"/>
      <c r="G4601" s="13"/>
      <c r="H4601" s="15"/>
    </row>
    <row r="4602" spans="1:8" ht="17.149999999999999" customHeight="1" thickBot="1" x14ac:dyDescent="0.35">
      <c r="A4602" s="5" t="s">
        <v>76</v>
      </c>
      <c r="B4602" s="2" t="s">
        <v>77</v>
      </c>
      <c r="C4602" s="2" t="s">
        <v>78</v>
      </c>
      <c r="D4602" s="21" t="s">
        <v>79</v>
      </c>
      <c r="E4602" s="42"/>
      <c r="F4602" s="2" t="s">
        <v>80</v>
      </c>
      <c r="G4602" s="5" t="s">
        <v>81</v>
      </c>
      <c r="H4602" s="6" t="s">
        <v>82</v>
      </c>
    </row>
    <row r="4603" spans="1:8" ht="17.149999999999999" customHeight="1" thickBot="1" x14ac:dyDescent="0.35">
      <c r="A4603" s="17">
        <v>446</v>
      </c>
      <c r="B4603" s="50"/>
      <c r="C4603" s="50"/>
      <c r="D4603" s="51"/>
      <c r="E4603" s="52"/>
      <c r="F4603" s="50"/>
      <c r="G4603" s="2" t="s">
        <v>83</v>
      </c>
      <c r="H4603" s="53"/>
    </row>
    <row r="4604" spans="1:8" ht="17.149999999999999" customHeight="1" thickBot="1" x14ac:dyDescent="0.35">
      <c r="A4604" s="1" t="s">
        <v>84</v>
      </c>
      <c r="B4604" s="38"/>
      <c r="C4604" s="38"/>
      <c r="D4604" s="38"/>
      <c r="E4604" s="43"/>
      <c r="F4604" s="34"/>
      <c r="G4604" s="21" t="s">
        <v>14</v>
      </c>
      <c r="H4604" s="54"/>
    </row>
    <row r="4605" spans="1:8" ht="17.149999999999999" customHeight="1" thickBot="1" x14ac:dyDescent="0.35">
      <c r="A4605" s="1"/>
      <c r="B4605" s="38"/>
      <c r="C4605" s="38"/>
      <c r="D4605" s="38"/>
      <c r="E4605" s="43"/>
      <c r="F4605" s="34"/>
      <c r="G4605" s="21" t="s">
        <v>15</v>
      </c>
      <c r="H4605" s="54"/>
    </row>
    <row r="4606" spans="1:8" ht="17.149999999999999" customHeight="1" thickBot="1" x14ac:dyDescent="0.35">
      <c r="A4606" s="1"/>
      <c r="B4606" s="38"/>
      <c r="C4606" s="38"/>
      <c r="D4606" s="38"/>
      <c r="E4606" s="43"/>
      <c r="F4606" s="34"/>
      <c r="G4606" s="21" t="s">
        <v>16</v>
      </c>
      <c r="H4606" s="54"/>
    </row>
    <row r="4607" spans="1:8" ht="17.149999999999999" customHeight="1" thickBot="1" x14ac:dyDescent="0.35">
      <c r="A4607" s="1"/>
      <c r="B4607" s="38"/>
      <c r="C4607" s="38"/>
      <c r="D4607" s="38"/>
      <c r="E4607" s="43"/>
      <c r="F4607" s="34"/>
      <c r="G4607" s="21" t="s">
        <v>85</v>
      </c>
      <c r="H4607" s="54"/>
    </row>
    <row r="4608" spans="1:8" ht="17.149999999999999" customHeight="1" thickBot="1" x14ac:dyDescent="0.35">
      <c r="A4608" s="5"/>
      <c r="B4608" s="38"/>
      <c r="C4608" s="38"/>
      <c r="D4608" s="38"/>
      <c r="E4608" s="43"/>
      <c r="F4608" s="34"/>
      <c r="G4608" t="s">
        <v>57</v>
      </c>
      <c r="H4608" s="54"/>
    </row>
    <row r="4609" spans="1:8" ht="17.149999999999999" customHeight="1" thickBot="1" x14ac:dyDescent="0.35">
      <c r="A4609" s="1"/>
      <c r="B4609" s="39"/>
      <c r="C4609" s="39"/>
      <c r="D4609" s="39"/>
      <c r="E4609" s="44"/>
      <c r="F4609" s="37"/>
      <c r="G4609" s="30" t="s">
        <v>86</v>
      </c>
      <c r="H4609" s="28">
        <f>SUM(H4603:H4608)</f>
        <v>0</v>
      </c>
    </row>
    <row r="4610" spans="1:8" ht="17.149999999999999" customHeight="1" x14ac:dyDescent="0.25">
      <c r="A4610" s="1"/>
      <c r="B4610" s="7" t="s">
        <v>87</v>
      </c>
      <c r="H4610" s="8"/>
    </row>
    <row r="4611" spans="1:8" ht="17.149999999999999" customHeight="1" x14ac:dyDescent="0.25">
      <c r="A4611" s="1"/>
      <c r="B4611" t="s">
        <v>88</v>
      </c>
      <c r="H4611" s="8"/>
    </row>
    <row r="4612" spans="1:8" ht="17.149999999999999" customHeight="1" x14ac:dyDescent="0.35">
      <c r="A4612" s="1"/>
      <c r="B4612" s="24" t="s">
        <v>89</v>
      </c>
      <c r="E4612" s="45" t="str">
        <f>+'Budget Information'!$B$2</f>
        <v>Type your Community's name here</v>
      </c>
      <c r="H4612" s="23"/>
    </row>
    <row r="4613" spans="1:8" ht="17.149999999999999" customHeight="1" x14ac:dyDescent="0.25">
      <c r="A4613" s="1"/>
      <c r="D4613" s="9" t="s">
        <v>90</v>
      </c>
      <c r="E4613" s="46"/>
      <c r="G4613" s="10"/>
      <c r="H4613" s="8"/>
    </row>
    <row r="4614" spans="1:8" ht="17.149999999999999" customHeight="1" x14ac:dyDescent="0.25">
      <c r="A4614" s="16"/>
      <c r="B4614" s="11" t="s">
        <v>91</v>
      </c>
      <c r="C4614" s="11" t="s">
        <v>91</v>
      </c>
      <c r="D4614" s="11" t="s">
        <v>92</v>
      </c>
      <c r="E4614" s="47"/>
      <c r="F4614" s="11" t="s">
        <v>91</v>
      </c>
      <c r="G4614" s="11" t="s">
        <v>93</v>
      </c>
      <c r="H4614" s="12"/>
    </row>
    <row r="4615" spans="1:8" ht="17.149999999999999" customHeight="1" thickBot="1" x14ac:dyDescent="0.35">
      <c r="A4615" s="5" t="s">
        <v>76</v>
      </c>
      <c r="B4615" s="2" t="s">
        <v>77</v>
      </c>
      <c r="C4615" s="2" t="s">
        <v>78</v>
      </c>
      <c r="D4615" s="21" t="s">
        <v>79</v>
      </c>
      <c r="E4615" s="42"/>
      <c r="F4615" s="2" t="s">
        <v>80</v>
      </c>
      <c r="G4615" s="5" t="s">
        <v>81</v>
      </c>
      <c r="H4615" s="6" t="s">
        <v>82</v>
      </c>
    </row>
    <row r="4616" spans="1:8" ht="17.149999999999999" customHeight="1" thickBot="1" x14ac:dyDescent="0.35">
      <c r="A4616" s="17">
        <v>447</v>
      </c>
      <c r="B4616" s="50"/>
      <c r="C4616" s="50"/>
      <c r="D4616" s="51"/>
      <c r="E4616" s="52"/>
      <c r="F4616" s="50"/>
      <c r="G4616" s="2" t="s">
        <v>83</v>
      </c>
      <c r="H4616" s="53"/>
    </row>
    <row r="4617" spans="1:8" ht="17.149999999999999" customHeight="1" thickBot="1" x14ac:dyDescent="0.35">
      <c r="A4617" s="1" t="s">
        <v>84</v>
      </c>
      <c r="B4617" s="38"/>
      <c r="C4617" s="38"/>
      <c r="D4617" s="38"/>
      <c r="E4617" s="43"/>
      <c r="F4617" s="34"/>
      <c r="G4617" s="21" t="s">
        <v>14</v>
      </c>
      <c r="H4617" s="54"/>
    </row>
    <row r="4618" spans="1:8" ht="17.149999999999999" customHeight="1" thickBot="1" x14ac:dyDescent="0.35">
      <c r="A4618" s="1"/>
      <c r="B4618" s="38"/>
      <c r="C4618" s="38"/>
      <c r="D4618" s="38"/>
      <c r="E4618" s="43"/>
      <c r="F4618" s="34"/>
      <c r="G4618" s="21" t="s">
        <v>15</v>
      </c>
      <c r="H4618" s="54"/>
    </row>
    <row r="4619" spans="1:8" ht="17.149999999999999" customHeight="1" thickBot="1" x14ac:dyDescent="0.35">
      <c r="A4619" s="1"/>
      <c r="B4619" s="38"/>
      <c r="C4619" s="38"/>
      <c r="D4619" s="38"/>
      <c r="E4619" s="43"/>
      <c r="F4619" s="34"/>
      <c r="G4619" s="21" t="s">
        <v>16</v>
      </c>
      <c r="H4619" s="54"/>
    </row>
    <row r="4620" spans="1:8" ht="17.149999999999999" customHeight="1" thickBot="1" x14ac:dyDescent="0.35">
      <c r="A4620" s="1"/>
      <c r="B4620" s="38"/>
      <c r="C4620" s="38"/>
      <c r="D4620" s="38"/>
      <c r="E4620" s="43"/>
      <c r="F4620" s="34"/>
      <c r="G4620" s="21" t="s">
        <v>85</v>
      </c>
      <c r="H4620" s="54"/>
    </row>
    <row r="4621" spans="1:8" ht="17.149999999999999" customHeight="1" thickBot="1" x14ac:dyDescent="0.35">
      <c r="A4621" s="5"/>
      <c r="B4621" s="38"/>
      <c r="C4621" s="38"/>
      <c r="D4621" s="38"/>
      <c r="E4621" s="43"/>
      <c r="F4621" s="34"/>
      <c r="G4621" t="s">
        <v>57</v>
      </c>
      <c r="H4621" s="54"/>
    </row>
    <row r="4622" spans="1:8" ht="17.149999999999999" customHeight="1" thickBot="1" x14ac:dyDescent="0.35">
      <c r="A4622" s="1"/>
      <c r="B4622" s="39"/>
      <c r="C4622" s="39"/>
      <c r="D4622" s="39"/>
      <c r="E4622" s="44"/>
      <c r="F4622" s="37"/>
      <c r="G4622" s="30" t="s">
        <v>86</v>
      </c>
      <c r="H4622" s="28">
        <f>SUM(H4616:H4621)</f>
        <v>0</v>
      </c>
    </row>
    <row r="4623" spans="1:8" ht="17.149999999999999" customHeight="1" x14ac:dyDescent="0.25">
      <c r="A4623" s="1"/>
      <c r="B4623" s="7" t="s">
        <v>87</v>
      </c>
      <c r="H4623" s="8"/>
    </row>
    <row r="4624" spans="1:8" ht="17.149999999999999" customHeight="1" x14ac:dyDescent="0.25">
      <c r="A4624" s="1"/>
      <c r="B4624" t="s">
        <v>88</v>
      </c>
      <c r="H4624" s="8"/>
    </row>
    <row r="4625" spans="1:8" ht="17.149999999999999" customHeight="1" x14ac:dyDescent="0.35">
      <c r="A4625" s="1"/>
      <c r="B4625" s="24" t="s">
        <v>89</v>
      </c>
      <c r="E4625" s="45" t="str">
        <f>+'Budget Information'!$B$2</f>
        <v>Type your Community's name here</v>
      </c>
      <c r="H4625" s="23"/>
    </row>
    <row r="4626" spans="1:8" ht="17.149999999999999" customHeight="1" x14ac:dyDescent="0.25">
      <c r="A4626" s="1"/>
      <c r="D4626" s="9" t="s">
        <v>90</v>
      </c>
      <c r="E4626" s="46"/>
      <c r="G4626" s="10"/>
      <c r="H4626" s="8"/>
    </row>
    <row r="4627" spans="1:8" ht="17.149999999999999" customHeight="1" x14ac:dyDescent="0.25">
      <c r="A4627" s="16"/>
      <c r="B4627" s="13"/>
      <c r="C4627" s="13"/>
      <c r="D4627" s="13"/>
      <c r="E4627" s="41"/>
      <c r="F4627" s="13"/>
      <c r="G4627" s="13"/>
      <c r="H4627" s="14"/>
    </row>
    <row r="4628" spans="1:8" ht="17.149999999999999" customHeight="1" thickBot="1" x14ac:dyDescent="0.35">
      <c r="A4628" s="5" t="s">
        <v>76</v>
      </c>
      <c r="B4628" s="2" t="s">
        <v>77</v>
      </c>
      <c r="C4628" s="2" t="s">
        <v>78</v>
      </c>
      <c r="D4628" s="21" t="s">
        <v>79</v>
      </c>
      <c r="E4628" s="42"/>
      <c r="F4628" s="2" t="s">
        <v>80</v>
      </c>
      <c r="G4628" s="5" t="s">
        <v>81</v>
      </c>
      <c r="H4628" s="6" t="s">
        <v>82</v>
      </c>
    </row>
    <row r="4629" spans="1:8" ht="17.149999999999999" customHeight="1" thickBot="1" x14ac:dyDescent="0.35">
      <c r="A4629" s="17">
        <v>448</v>
      </c>
      <c r="B4629" s="50"/>
      <c r="C4629" s="50"/>
      <c r="D4629" s="51"/>
      <c r="E4629" s="52"/>
      <c r="F4629" s="50"/>
      <c r="G4629" s="2" t="s">
        <v>83</v>
      </c>
      <c r="H4629" s="53"/>
    </row>
    <row r="4630" spans="1:8" ht="17.149999999999999" customHeight="1" thickBot="1" x14ac:dyDescent="0.35">
      <c r="A4630" s="1" t="s">
        <v>84</v>
      </c>
      <c r="B4630" s="38"/>
      <c r="C4630" s="38"/>
      <c r="D4630" s="38"/>
      <c r="E4630" s="43"/>
      <c r="F4630" s="34"/>
      <c r="G4630" s="21" t="s">
        <v>14</v>
      </c>
      <c r="H4630" s="54"/>
    </row>
    <row r="4631" spans="1:8" ht="17.149999999999999" customHeight="1" thickBot="1" x14ac:dyDescent="0.35">
      <c r="A4631" s="1"/>
      <c r="B4631" s="38"/>
      <c r="C4631" s="38"/>
      <c r="D4631" s="38"/>
      <c r="E4631" s="43"/>
      <c r="F4631" s="34"/>
      <c r="G4631" s="21" t="s">
        <v>15</v>
      </c>
      <c r="H4631" s="54"/>
    </row>
    <row r="4632" spans="1:8" ht="17.149999999999999" customHeight="1" thickBot="1" x14ac:dyDescent="0.35">
      <c r="A4632" s="1"/>
      <c r="B4632" s="38"/>
      <c r="C4632" s="38"/>
      <c r="D4632" s="38"/>
      <c r="E4632" s="43"/>
      <c r="F4632" s="34"/>
      <c r="G4632" s="21" t="s">
        <v>16</v>
      </c>
      <c r="H4632" s="54"/>
    </row>
    <row r="4633" spans="1:8" ht="17.149999999999999" customHeight="1" thickBot="1" x14ac:dyDescent="0.35">
      <c r="A4633" s="1"/>
      <c r="B4633" s="38"/>
      <c r="C4633" s="38"/>
      <c r="D4633" s="38"/>
      <c r="E4633" s="43"/>
      <c r="F4633" s="34"/>
      <c r="G4633" s="21" t="s">
        <v>85</v>
      </c>
      <c r="H4633" s="54"/>
    </row>
    <row r="4634" spans="1:8" ht="17.149999999999999" customHeight="1" thickBot="1" x14ac:dyDescent="0.35">
      <c r="A4634" s="5"/>
      <c r="B4634" s="38"/>
      <c r="C4634" s="38"/>
      <c r="D4634" s="38"/>
      <c r="E4634" s="43"/>
      <c r="F4634" s="34"/>
      <c r="G4634" t="s">
        <v>57</v>
      </c>
      <c r="H4634" s="54"/>
    </row>
    <row r="4635" spans="1:8" ht="17.149999999999999" customHeight="1" thickBot="1" x14ac:dyDescent="0.35">
      <c r="A4635" s="1"/>
      <c r="B4635" s="39"/>
      <c r="C4635" s="39"/>
      <c r="D4635" s="39"/>
      <c r="E4635" s="44"/>
      <c r="F4635" s="37"/>
      <c r="G4635" s="30" t="s">
        <v>86</v>
      </c>
      <c r="H4635" s="28">
        <f>SUM(H4629:H4634)</f>
        <v>0</v>
      </c>
    </row>
    <row r="4636" spans="1:8" ht="17.149999999999999" customHeight="1" x14ac:dyDescent="0.25">
      <c r="A4636" s="1"/>
      <c r="B4636" s="7" t="s">
        <v>87</v>
      </c>
      <c r="H4636" s="8"/>
    </row>
    <row r="4637" spans="1:8" ht="17.149999999999999" customHeight="1" x14ac:dyDescent="0.25">
      <c r="A4637" s="1"/>
      <c r="B4637" t="s">
        <v>88</v>
      </c>
      <c r="H4637" s="8"/>
    </row>
    <row r="4638" spans="1:8" ht="17.149999999999999" customHeight="1" x14ac:dyDescent="0.35">
      <c r="A4638" s="1"/>
      <c r="B4638" s="24" t="s">
        <v>89</v>
      </c>
      <c r="E4638" s="45" t="str">
        <f>+'Budget Information'!$B$2</f>
        <v>Type your Community's name here</v>
      </c>
      <c r="H4638" s="23"/>
    </row>
    <row r="4639" spans="1:8" ht="17.149999999999999" customHeight="1" x14ac:dyDescent="0.25">
      <c r="A4639" s="1"/>
      <c r="D4639" s="9" t="s">
        <v>90</v>
      </c>
      <c r="E4639" s="46"/>
      <c r="G4639" s="10"/>
      <c r="H4639" s="8"/>
    </row>
    <row r="4640" spans="1:8" ht="17.149999999999999" customHeight="1" x14ac:dyDescent="0.25">
      <c r="A4640" s="16"/>
      <c r="B4640" s="13"/>
      <c r="C4640" s="13"/>
      <c r="D4640" s="19"/>
      <c r="E4640" s="48"/>
      <c r="F4640" s="13"/>
      <c r="G4640" s="20"/>
      <c r="H4640" s="15"/>
    </row>
    <row r="4641" spans="1:8" ht="17.149999999999999" customHeight="1" x14ac:dyDescent="0.25">
      <c r="A4641" s="16"/>
      <c r="B4641" s="13"/>
      <c r="C4641" s="13"/>
      <c r="D4641" s="13"/>
      <c r="E4641" s="41"/>
      <c r="F4641" s="13"/>
      <c r="G4641" s="13"/>
      <c r="H4641" s="15"/>
    </row>
    <row r="4642" spans="1:8" ht="17.149999999999999" customHeight="1" thickBot="1" x14ac:dyDescent="0.35">
      <c r="A4642" s="5" t="s">
        <v>76</v>
      </c>
      <c r="B4642" s="2" t="s">
        <v>77</v>
      </c>
      <c r="C4642" s="2" t="s">
        <v>78</v>
      </c>
      <c r="D4642" s="21" t="s">
        <v>79</v>
      </c>
      <c r="E4642" s="42"/>
      <c r="F4642" s="2" t="s">
        <v>80</v>
      </c>
      <c r="G4642" s="5" t="s">
        <v>81</v>
      </c>
      <c r="H4642" s="6" t="s">
        <v>82</v>
      </c>
    </row>
    <row r="4643" spans="1:8" ht="17.149999999999999" customHeight="1" thickBot="1" x14ac:dyDescent="0.35">
      <c r="A4643" s="17">
        <v>449</v>
      </c>
      <c r="B4643" s="50"/>
      <c r="C4643" s="50"/>
      <c r="D4643" s="51"/>
      <c r="E4643" s="52"/>
      <c r="F4643" s="50"/>
      <c r="G4643" s="2" t="s">
        <v>83</v>
      </c>
      <c r="H4643" s="53"/>
    </row>
    <row r="4644" spans="1:8" ht="17.149999999999999" customHeight="1" thickBot="1" x14ac:dyDescent="0.35">
      <c r="A4644" s="1" t="s">
        <v>84</v>
      </c>
      <c r="B4644" s="38"/>
      <c r="C4644" s="38"/>
      <c r="D4644" s="38"/>
      <c r="E4644" s="43"/>
      <c r="F4644" s="34"/>
      <c r="G4644" s="21" t="s">
        <v>14</v>
      </c>
      <c r="H4644" s="54"/>
    </row>
    <row r="4645" spans="1:8" ht="17.149999999999999" customHeight="1" thickBot="1" x14ac:dyDescent="0.35">
      <c r="A4645" s="1"/>
      <c r="B4645" s="38"/>
      <c r="C4645" s="38"/>
      <c r="D4645" s="38"/>
      <c r="E4645" s="43"/>
      <c r="F4645" s="34"/>
      <c r="G4645" s="21" t="s">
        <v>15</v>
      </c>
      <c r="H4645" s="54"/>
    </row>
    <row r="4646" spans="1:8" ht="17.149999999999999" customHeight="1" thickBot="1" x14ac:dyDescent="0.35">
      <c r="A4646" s="1"/>
      <c r="B4646" s="38"/>
      <c r="C4646" s="38"/>
      <c r="D4646" s="38"/>
      <c r="E4646" s="43"/>
      <c r="F4646" s="34"/>
      <c r="G4646" s="21" t="s">
        <v>16</v>
      </c>
      <c r="H4646" s="54"/>
    </row>
    <row r="4647" spans="1:8" ht="17.149999999999999" customHeight="1" thickBot="1" x14ac:dyDescent="0.35">
      <c r="A4647" s="1"/>
      <c r="B4647" s="38"/>
      <c r="C4647" s="38"/>
      <c r="D4647" s="38"/>
      <c r="E4647" s="43"/>
      <c r="F4647" s="34"/>
      <c r="G4647" s="21" t="s">
        <v>85</v>
      </c>
      <c r="H4647" s="54"/>
    </row>
    <row r="4648" spans="1:8" ht="17.149999999999999" customHeight="1" thickBot="1" x14ac:dyDescent="0.35">
      <c r="A4648" s="5"/>
      <c r="B4648" s="38"/>
      <c r="C4648" s="38"/>
      <c r="D4648" s="38"/>
      <c r="E4648" s="43"/>
      <c r="F4648" s="34"/>
      <c r="G4648" t="s">
        <v>57</v>
      </c>
      <c r="H4648" s="54"/>
    </row>
    <row r="4649" spans="1:8" ht="17.149999999999999" customHeight="1" thickBot="1" x14ac:dyDescent="0.35">
      <c r="A4649" s="1"/>
      <c r="B4649" s="39"/>
      <c r="C4649" s="39"/>
      <c r="D4649" s="39"/>
      <c r="E4649" s="44"/>
      <c r="F4649" s="37"/>
      <c r="G4649" s="30" t="s">
        <v>86</v>
      </c>
      <c r="H4649" s="28">
        <f>SUM(H4643:H4648)</f>
        <v>0</v>
      </c>
    </row>
    <row r="4650" spans="1:8" ht="17.149999999999999" customHeight="1" x14ac:dyDescent="0.25">
      <c r="A4650" s="1"/>
      <c r="B4650" s="7" t="s">
        <v>87</v>
      </c>
      <c r="H4650" s="8"/>
    </row>
    <row r="4651" spans="1:8" ht="17.149999999999999" customHeight="1" x14ac:dyDescent="0.25">
      <c r="A4651" s="1"/>
      <c r="B4651" t="s">
        <v>88</v>
      </c>
      <c r="H4651" s="8"/>
    </row>
    <row r="4652" spans="1:8" ht="17.149999999999999" customHeight="1" x14ac:dyDescent="0.35">
      <c r="A4652" s="1"/>
      <c r="B4652" s="24" t="s">
        <v>89</v>
      </c>
      <c r="E4652" s="45" t="str">
        <f>+'Budget Information'!$B$2</f>
        <v>Type your Community's name here</v>
      </c>
      <c r="H4652" s="23"/>
    </row>
    <row r="4653" spans="1:8" ht="17.149999999999999" customHeight="1" x14ac:dyDescent="0.25">
      <c r="A4653" s="1"/>
      <c r="D4653" s="9" t="s">
        <v>90</v>
      </c>
      <c r="E4653" s="46"/>
      <c r="G4653" s="10"/>
      <c r="H4653" s="8"/>
    </row>
    <row r="4654" spans="1:8" ht="17.149999999999999" customHeight="1" x14ac:dyDescent="0.25">
      <c r="A4654" s="16"/>
      <c r="B4654" s="11" t="s">
        <v>91</v>
      </c>
      <c r="C4654" s="11" t="s">
        <v>91</v>
      </c>
      <c r="D4654" s="11" t="s">
        <v>92</v>
      </c>
      <c r="E4654" s="47"/>
      <c r="F4654" s="11" t="s">
        <v>91</v>
      </c>
      <c r="G4654" s="11" t="s">
        <v>93</v>
      </c>
      <c r="H4654" s="12"/>
    </row>
    <row r="4655" spans="1:8" ht="17.149999999999999" customHeight="1" thickBot="1" x14ac:dyDescent="0.35">
      <c r="A4655" s="5" t="s">
        <v>76</v>
      </c>
      <c r="B4655" s="2" t="s">
        <v>77</v>
      </c>
      <c r="C4655" s="2" t="s">
        <v>78</v>
      </c>
      <c r="D4655" s="21" t="s">
        <v>79</v>
      </c>
      <c r="E4655" s="42"/>
      <c r="F4655" s="2" t="s">
        <v>80</v>
      </c>
      <c r="G4655" s="5" t="s">
        <v>81</v>
      </c>
      <c r="H4655" s="6" t="s">
        <v>82</v>
      </c>
    </row>
    <row r="4656" spans="1:8" ht="17.149999999999999" customHeight="1" thickBot="1" x14ac:dyDescent="0.35">
      <c r="A4656" s="17">
        <v>450</v>
      </c>
      <c r="B4656" s="50"/>
      <c r="C4656" s="50"/>
      <c r="D4656" s="51"/>
      <c r="E4656" s="52"/>
      <c r="F4656" s="50"/>
      <c r="G4656" s="2" t="s">
        <v>83</v>
      </c>
      <c r="H4656" s="53"/>
    </row>
    <row r="4657" spans="1:8" ht="17.149999999999999" customHeight="1" thickBot="1" x14ac:dyDescent="0.35">
      <c r="A4657" s="1" t="s">
        <v>84</v>
      </c>
      <c r="B4657" s="38"/>
      <c r="C4657" s="38"/>
      <c r="D4657" s="38"/>
      <c r="E4657" s="43"/>
      <c r="F4657" s="34"/>
      <c r="G4657" s="21" t="s">
        <v>14</v>
      </c>
      <c r="H4657" s="54"/>
    </row>
    <row r="4658" spans="1:8" ht="17.149999999999999" customHeight="1" thickBot="1" x14ac:dyDescent="0.35">
      <c r="A4658" s="1"/>
      <c r="B4658" s="38"/>
      <c r="C4658" s="38"/>
      <c r="D4658" s="38"/>
      <c r="E4658" s="43"/>
      <c r="F4658" s="34"/>
      <c r="G4658" s="21" t="s">
        <v>15</v>
      </c>
      <c r="H4658" s="54"/>
    </row>
    <row r="4659" spans="1:8" ht="17.149999999999999" customHeight="1" thickBot="1" x14ac:dyDescent="0.35">
      <c r="A4659" s="1"/>
      <c r="B4659" s="38"/>
      <c r="C4659" s="38"/>
      <c r="D4659" s="38"/>
      <c r="E4659" s="43"/>
      <c r="F4659" s="34"/>
      <c r="G4659" s="21" t="s">
        <v>16</v>
      </c>
      <c r="H4659" s="54"/>
    </row>
    <row r="4660" spans="1:8" ht="17.149999999999999" customHeight="1" thickBot="1" x14ac:dyDescent="0.35">
      <c r="A4660" s="1"/>
      <c r="B4660" s="38"/>
      <c r="C4660" s="38"/>
      <c r="D4660" s="38"/>
      <c r="E4660" s="43"/>
      <c r="F4660" s="34"/>
      <c r="G4660" s="21" t="s">
        <v>85</v>
      </c>
      <c r="H4660" s="54"/>
    </row>
    <row r="4661" spans="1:8" ht="17.149999999999999" customHeight="1" thickBot="1" x14ac:dyDescent="0.35">
      <c r="A4661" s="5"/>
      <c r="B4661" s="38"/>
      <c r="C4661" s="38"/>
      <c r="D4661" s="38"/>
      <c r="E4661" s="43"/>
      <c r="F4661" s="34"/>
      <c r="G4661" t="s">
        <v>57</v>
      </c>
      <c r="H4661" s="54"/>
    </row>
    <row r="4662" spans="1:8" ht="17.149999999999999" customHeight="1" thickBot="1" x14ac:dyDescent="0.35">
      <c r="A4662" s="1"/>
      <c r="B4662" s="39"/>
      <c r="C4662" s="39"/>
      <c r="D4662" s="39"/>
      <c r="E4662" s="44"/>
      <c r="F4662" s="37"/>
      <c r="G4662" s="30" t="s">
        <v>86</v>
      </c>
      <c r="H4662" s="28">
        <f>SUM(H4656:H4661)</f>
        <v>0</v>
      </c>
    </row>
    <row r="4663" spans="1:8" ht="17.149999999999999" customHeight="1" x14ac:dyDescent="0.25">
      <c r="A4663" s="1"/>
      <c r="B4663" s="7" t="s">
        <v>87</v>
      </c>
      <c r="H4663" s="8"/>
    </row>
    <row r="4664" spans="1:8" ht="17.149999999999999" customHeight="1" x14ac:dyDescent="0.25">
      <c r="A4664" s="1"/>
      <c r="B4664" t="s">
        <v>88</v>
      </c>
      <c r="H4664" s="8"/>
    </row>
    <row r="4665" spans="1:8" ht="17.149999999999999" customHeight="1" x14ac:dyDescent="0.35">
      <c r="A4665" s="1"/>
      <c r="B4665" s="24" t="s">
        <v>89</v>
      </c>
      <c r="E4665" s="45" t="str">
        <f>+'Budget Information'!$B$2</f>
        <v>Type your Community's name here</v>
      </c>
      <c r="H4665" s="23"/>
    </row>
    <row r="4666" spans="1:8" ht="17.149999999999999" customHeight="1" x14ac:dyDescent="0.25">
      <c r="A4666" s="1"/>
      <c r="D4666" s="9" t="s">
        <v>90</v>
      </c>
      <c r="E4666" s="46"/>
      <c r="G4666" s="10"/>
      <c r="H4666" s="8"/>
    </row>
    <row r="4667" spans="1:8" ht="17.149999999999999" customHeight="1" x14ac:dyDescent="0.25">
      <c r="A4667" s="18"/>
      <c r="B4667" s="13"/>
      <c r="C4667" s="13"/>
      <c r="D4667" s="13"/>
      <c r="E4667" s="41"/>
      <c r="F4667" s="13"/>
      <c r="G4667" s="13"/>
      <c r="H4667" s="14"/>
    </row>
    <row r="4668" spans="1:8" ht="17.149999999999999" customHeight="1" thickBot="1" x14ac:dyDescent="0.35">
      <c r="A4668" s="5" t="s">
        <v>76</v>
      </c>
      <c r="B4668" s="2" t="s">
        <v>77</v>
      </c>
      <c r="C4668" s="2" t="s">
        <v>78</v>
      </c>
      <c r="D4668" s="21" t="s">
        <v>79</v>
      </c>
      <c r="E4668" s="42"/>
      <c r="F4668" s="2" t="s">
        <v>80</v>
      </c>
      <c r="G4668" s="5" t="s">
        <v>81</v>
      </c>
      <c r="H4668" s="6" t="s">
        <v>82</v>
      </c>
    </row>
    <row r="4669" spans="1:8" ht="17.149999999999999" customHeight="1" thickBot="1" x14ac:dyDescent="0.35">
      <c r="A4669" s="17">
        <v>451</v>
      </c>
      <c r="B4669" s="50"/>
      <c r="C4669" s="50"/>
      <c r="D4669" s="51"/>
      <c r="E4669" s="52"/>
      <c r="F4669" s="50"/>
      <c r="G4669" s="2" t="s">
        <v>83</v>
      </c>
      <c r="H4669" s="53"/>
    </row>
    <row r="4670" spans="1:8" ht="17.149999999999999" customHeight="1" thickBot="1" x14ac:dyDescent="0.35">
      <c r="A4670" s="1" t="s">
        <v>84</v>
      </c>
      <c r="B4670" s="38"/>
      <c r="C4670" s="38"/>
      <c r="D4670" s="38"/>
      <c r="E4670" s="43"/>
      <c r="F4670" s="34"/>
      <c r="G4670" s="21" t="s">
        <v>14</v>
      </c>
      <c r="H4670" s="54"/>
    </row>
    <row r="4671" spans="1:8" ht="17.149999999999999" customHeight="1" thickBot="1" x14ac:dyDescent="0.35">
      <c r="A4671" s="1"/>
      <c r="B4671" s="38"/>
      <c r="C4671" s="38"/>
      <c r="D4671" s="38"/>
      <c r="E4671" s="43"/>
      <c r="F4671" s="34"/>
      <c r="G4671" s="21" t="s">
        <v>15</v>
      </c>
      <c r="H4671" s="54"/>
    </row>
    <row r="4672" spans="1:8" ht="17.149999999999999" customHeight="1" thickBot="1" x14ac:dyDescent="0.35">
      <c r="A4672" s="1"/>
      <c r="B4672" s="38"/>
      <c r="C4672" s="38"/>
      <c r="D4672" s="38"/>
      <c r="E4672" s="43"/>
      <c r="F4672" s="34"/>
      <c r="G4672" s="21" t="s">
        <v>16</v>
      </c>
      <c r="H4672" s="54"/>
    </row>
    <row r="4673" spans="1:8" ht="17.149999999999999" customHeight="1" thickBot="1" x14ac:dyDescent="0.35">
      <c r="A4673" s="1"/>
      <c r="B4673" s="38"/>
      <c r="C4673" s="38"/>
      <c r="D4673" s="38"/>
      <c r="E4673" s="43"/>
      <c r="F4673" s="34"/>
      <c r="G4673" s="21" t="s">
        <v>85</v>
      </c>
      <c r="H4673" s="54"/>
    </row>
    <row r="4674" spans="1:8" ht="17.149999999999999" customHeight="1" thickBot="1" x14ac:dyDescent="0.35">
      <c r="A4674" s="5"/>
      <c r="B4674" s="38"/>
      <c r="C4674" s="38"/>
      <c r="D4674" s="38"/>
      <c r="E4674" s="43"/>
      <c r="F4674" s="34"/>
      <c r="G4674" t="s">
        <v>57</v>
      </c>
      <c r="H4674" s="54"/>
    </row>
    <row r="4675" spans="1:8" ht="17.149999999999999" customHeight="1" thickBot="1" x14ac:dyDescent="0.35">
      <c r="A4675" s="1"/>
      <c r="B4675" s="39"/>
      <c r="C4675" s="39"/>
      <c r="D4675" s="39"/>
      <c r="E4675" s="44"/>
      <c r="F4675" s="37"/>
      <c r="G4675" s="30" t="s">
        <v>86</v>
      </c>
      <c r="H4675" s="28">
        <f>SUM(H4669:H4674)</f>
        <v>0</v>
      </c>
    </row>
    <row r="4676" spans="1:8" ht="17.149999999999999" customHeight="1" x14ac:dyDescent="0.25">
      <c r="A4676" s="1"/>
      <c r="B4676" s="7" t="s">
        <v>87</v>
      </c>
      <c r="H4676" s="8"/>
    </row>
    <row r="4677" spans="1:8" ht="17.149999999999999" customHeight="1" x14ac:dyDescent="0.25">
      <c r="A4677" s="1"/>
      <c r="B4677" t="s">
        <v>88</v>
      </c>
      <c r="H4677" s="8"/>
    </row>
    <row r="4678" spans="1:8" ht="17.149999999999999" customHeight="1" x14ac:dyDescent="0.35">
      <c r="A4678" s="1"/>
      <c r="B4678" s="24" t="s">
        <v>89</v>
      </c>
      <c r="E4678" s="45" t="str">
        <f>+'Budget Information'!$B$2</f>
        <v>Type your Community's name here</v>
      </c>
      <c r="H4678" s="23"/>
    </row>
    <row r="4679" spans="1:8" ht="17.149999999999999" customHeight="1" x14ac:dyDescent="0.25">
      <c r="A4679" s="1"/>
      <c r="D4679" s="9" t="s">
        <v>90</v>
      </c>
      <c r="E4679" s="46"/>
      <c r="G4679" s="10"/>
      <c r="H4679" s="8"/>
    </row>
    <row r="4680" spans="1:8" ht="17.149999999999999" customHeight="1" x14ac:dyDescent="0.25">
      <c r="A4680" s="16"/>
      <c r="B4680" s="13"/>
      <c r="C4680" s="13"/>
      <c r="D4680" s="19"/>
      <c r="E4680" s="48"/>
      <c r="F4680" s="13"/>
      <c r="G4680" s="20"/>
      <c r="H4680" s="15"/>
    </row>
    <row r="4681" spans="1:8" ht="17.149999999999999" customHeight="1" x14ac:dyDescent="0.25">
      <c r="A4681" s="16"/>
      <c r="B4681" s="13"/>
      <c r="C4681" s="13"/>
      <c r="D4681" s="13"/>
      <c r="E4681" s="41"/>
      <c r="F4681" s="13"/>
      <c r="G4681" s="13"/>
      <c r="H4681" s="15"/>
    </row>
    <row r="4682" spans="1:8" ht="17.149999999999999" customHeight="1" thickBot="1" x14ac:dyDescent="0.35">
      <c r="A4682" s="5" t="s">
        <v>76</v>
      </c>
      <c r="B4682" s="2" t="s">
        <v>77</v>
      </c>
      <c r="C4682" s="2" t="s">
        <v>78</v>
      </c>
      <c r="D4682" s="21" t="s">
        <v>79</v>
      </c>
      <c r="E4682" s="42"/>
      <c r="F4682" s="2" t="s">
        <v>80</v>
      </c>
      <c r="G4682" s="5" t="s">
        <v>81</v>
      </c>
      <c r="H4682" s="6" t="s">
        <v>82</v>
      </c>
    </row>
    <row r="4683" spans="1:8" ht="17.149999999999999" customHeight="1" thickBot="1" x14ac:dyDescent="0.35">
      <c r="A4683" s="17">
        <v>452</v>
      </c>
      <c r="B4683" s="50"/>
      <c r="C4683" s="50"/>
      <c r="D4683" s="51"/>
      <c r="E4683" s="52"/>
      <c r="F4683" s="50"/>
      <c r="G4683" s="2" t="s">
        <v>83</v>
      </c>
      <c r="H4683" s="53"/>
    </row>
    <row r="4684" spans="1:8" ht="17.149999999999999" customHeight="1" thickBot="1" x14ac:dyDescent="0.35">
      <c r="A4684" s="1" t="s">
        <v>84</v>
      </c>
      <c r="B4684" s="38"/>
      <c r="C4684" s="38"/>
      <c r="D4684" s="38"/>
      <c r="E4684" s="43"/>
      <c r="F4684" s="34"/>
      <c r="G4684" s="21" t="s">
        <v>14</v>
      </c>
      <c r="H4684" s="54"/>
    </row>
    <row r="4685" spans="1:8" ht="17.149999999999999" customHeight="1" thickBot="1" x14ac:dyDescent="0.35">
      <c r="A4685" s="1"/>
      <c r="B4685" s="38"/>
      <c r="C4685" s="38"/>
      <c r="D4685" s="38"/>
      <c r="E4685" s="43"/>
      <c r="F4685" s="34"/>
      <c r="G4685" s="21" t="s">
        <v>15</v>
      </c>
      <c r="H4685" s="54"/>
    </row>
    <row r="4686" spans="1:8" ht="17.149999999999999" customHeight="1" thickBot="1" x14ac:dyDescent="0.35">
      <c r="A4686" s="1"/>
      <c r="B4686" s="38"/>
      <c r="C4686" s="38"/>
      <c r="D4686" s="38"/>
      <c r="E4686" s="43"/>
      <c r="F4686" s="34"/>
      <c r="G4686" s="21" t="s">
        <v>16</v>
      </c>
      <c r="H4686" s="54"/>
    </row>
    <row r="4687" spans="1:8" ht="17.149999999999999" customHeight="1" thickBot="1" x14ac:dyDescent="0.35">
      <c r="A4687" s="1"/>
      <c r="B4687" s="38"/>
      <c r="C4687" s="38"/>
      <c r="D4687" s="38"/>
      <c r="E4687" s="43"/>
      <c r="F4687" s="34"/>
      <c r="G4687" s="21" t="s">
        <v>85</v>
      </c>
      <c r="H4687" s="54"/>
    </row>
    <row r="4688" spans="1:8" ht="17.149999999999999" customHeight="1" thickBot="1" x14ac:dyDescent="0.35">
      <c r="A4688" s="5"/>
      <c r="B4688" s="38"/>
      <c r="C4688" s="38"/>
      <c r="D4688" s="38"/>
      <c r="E4688" s="43"/>
      <c r="F4688" s="34"/>
      <c r="G4688" t="s">
        <v>57</v>
      </c>
      <c r="H4688" s="54"/>
    </row>
    <row r="4689" spans="1:8" ht="17.149999999999999" customHeight="1" thickBot="1" x14ac:dyDescent="0.35">
      <c r="A4689" s="1"/>
      <c r="B4689" s="39"/>
      <c r="C4689" s="39"/>
      <c r="D4689" s="39"/>
      <c r="E4689" s="44"/>
      <c r="F4689" s="37"/>
      <c r="G4689" s="30" t="s">
        <v>86</v>
      </c>
      <c r="H4689" s="28">
        <f>SUM(H4683:H4688)</f>
        <v>0</v>
      </c>
    </row>
    <row r="4690" spans="1:8" ht="17.149999999999999" customHeight="1" x14ac:dyDescent="0.25">
      <c r="A4690" s="1"/>
      <c r="B4690" s="7" t="s">
        <v>87</v>
      </c>
      <c r="H4690" s="8"/>
    </row>
    <row r="4691" spans="1:8" ht="17.149999999999999" customHeight="1" x14ac:dyDescent="0.25">
      <c r="A4691" s="1"/>
      <c r="B4691" t="s">
        <v>88</v>
      </c>
      <c r="H4691" s="8"/>
    </row>
    <row r="4692" spans="1:8" ht="17.149999999999999" customHeight="1" x14ac:dyDescent="0.35">
      <c r="A4692" s="1"/>
      <c r="B4692" s="24" t="s">
        <v>89</v>
      </c>
      <c r="E4692" s="45" t="str">
        <f>+'Budget Information'!$B$2</f>
        <v>Type your Community's name here</v>
      </c>
      <c r="H4692" s="23"/>
    </row>
    <row r="4693" spans="1:8" ht="17.149999999999999" customHeight="1" x14ac:dyDescent="0.25">
      <c r="A4693" s="1"/>
      <c r="D4693" s="9" t="s">
        <v>90</v>
      </c>
      <c r="E4693" s="46"/>
      <c r="G4693" s="10"/>
      <c r="H4693" s="8"/>
    </row>
    <row r="4694" spans="1:8" ht="17.149999999999999" customHeight="1" x14ac:dyDescent="0.25">
      <c r="A4694" s="16"/>
      <c r="B4694" s="11" t="s">
        <v>91</v>
      </c>
      <c r="C4694" s="11" t="s">
        <v>91</v>
      </c>
      <c r="D4694" s="11" t="s">
        <v>92</v>
      </c>
      <c r="E4694" s="47"/>
      <c r="F4694" s="11" t="s">
        <v>91</v>
      </c>
      <c r="G4694" s="11" t="s">
        <v>93</v>
      </c>
      <c r="H4694" s="12"/>
    </row>
    <row r="4695" spans="1:8" ht="17.149999999999999" customHeight="1" thickBot="1" x14ac:dyDescent="0.35">
      <c r="A4695" s="5" t="s">
        <v>76</v>
      </c>
      <c r="B4695" s="2" t="s">
        <v>77</v>
      </c>
      <c r="C4695" s="2" t="s">
        <v>78</v>
      </c>
      <c r="D4695" s="21" t="s">
        <v>79</v>
      </c>
      <c r="E4695" s="42"/>
      <c r="F4695" s="2" t="s">
        <v>80</v>
      </c>
      <c r="G4695" s="5" t="s">
        <v>81</v>
      </c>
      <c r="H4695" s="6" t="s">
        <v>82</v>
      </c>
    </row>
    <row r="4696" spans="1:8" ht="17.149999999999999" customHeight="1" thickBot="1" x14ac:dyDescent="0.35">
      <c r="A4696" s="17">
        <v>453</v>
      </c>
      <c r="B4696" s="50"/>
      <c r="C4696" s="50"/>
      <c r="D4696" s="51"/>
      <c r="E4696" s="52"/>
      <c r="F4696" s="50"/>
      <c r="G4696" s="2" t="s">
        <v>83</v>
      </c>
      <c r="H4696" s="53"/>
    </row>
    <row r="4697" spans="1:8" ht="17.149999999999999" customHeight="1" thickBot="1" x14ac:dyDescent="0.35">
      <c r="A4697" s="1" t="s">
        <v>84</v>
      </c>
      <c r="B4697" s="38"/>
      <c r="C4697" s="38"/>
      <c r="D4697" s="38"/>
      <c r="E4697" s="43"/>
      <c r="F4697" s="34"/>
      <c r="G4697" s="21" t="s">
        <v>14</v>
      </c>
      <c r="H4697" s="54"/>
    </row>
    <row r="4698" spans="1:8" ht="17.149999999999999" customHeight="1" thickBot="1" x14ac:dyDescent="0.35">
      <c r="A4698" s="1"/>
      <c r="B4698" s="38"/>
      <c r="C4698" s="38"/>
      <c r="D4698" s="38"/>
      <c r="E4698" s="43"/>
      <c r="F4698" s="34"/>
      <c r="G4698" s="21" t="s">
        <v>15</v>
      </c>
      <c r="H4698" s="54"/>
    </row>
    <row r="4699" spans="1:8" ht="17.149999999999999" customHeight="1" thickBot="1" x14ac:dyDescent="0.35">
      <c r="A4699" s="1"/>
      <c r="B4699" s="38"/>
      <c r="C4699" s="38"/>
      <c r="D4699" s="38"/>
      <c r="E4699" s="43"/>
      <c r="F4699" s="34"/>
      <c r="G4699" s="21" t="s">
        <v>16</v>
      </c>
      <c r="H4699" s="54"/>
    </row>
    <row r="4700" spans="1:8" ht="17.149999999999999" customHeight="1" thickBot="1" x14ac:dyDescent="0.35">
      <c r="A4700" s="1"/>
      <c r="B4700" s="38"/>
      <c r="C4700" s="38"/>
      <c r="D4700" s="38"/>
      <c r="E4700" s="43"/>
      <c r="F4700" s="34"/>
      <c r="G4700" s="21" t="s">
        <v>85</v>
      </c>
      <c r="H4700" s="54"/>
    </row>
    <row r="4701" spans="1:8" ht="17.149999999999999" customHeight="1" thickBot="1" x14ac:dyDescent="0.35">
      <c r="A4701" s="5"/>
      <c r="B4701" s="38"/>
      <c r="C4701" s="38"/>
      <c r="D4701" s="38"/>
      <c r="E4701" s="43"/>
      <c r="F4701" s="34"/>
      <c r="G4701" t="s">
        <v>57</v>
      </c>
      <c r="H4701" s="54"/>
    </row>
    <row r="4702" spans="1:8" ht="17.149999999999999" customHeight="1" thickBot="1" x14ac:dyDescent="0.35">
      <c r="A4702" s="1"/>
      <c r="B4702" s="39"/>
      <c r="C4702" s="39"/>
      <c r="D4702" s="39"/>
      <c r="E4702" s="44"/>
      <c r="F4702" s="37"/>
      <c r="G4702" s="30" t="s">
        <v>86</v>
      </c>
      <c r="H4702" s="28">
        <f>SUM(H4696:H4701)</f>
        <v>0</v>
      </c>
    </row>
    <row r="4703" spans="1:8" ht="17.149999999999999" customHeight="1" x14ac:dyDescent="0.25">
      <c r="A4703" s="1"/>
      <c r="B4703" s="7" t="s">
        <v>87</v>
      </c>
      <c r="H4703" s="8"/>
    </row>
    <row r="4704" spans="1:8" ht="17.149999999999999" customHeight="1" x14ac:dyDescent="0.25">
      <c r="A4704" s="1"/>
      <c r="B4704" t="s">
        <v>88</v>
      </c>
      <c r="H4704" s="8"/>
    </row>
    <row r="4705" spans="1:8" ht="17.149999999999999" customHeight="1" x14ac:dyDescent="0.35">
      <c r="A4705" s="1"/>
      <c r="B4705" s="24" t="s">
        <v>89</v>
      </c>
      <c r="E4705" s="45" t="str">
        <f>+'Budget Information'!$B$2</f>
        <v>Type your Community's name here</v>
      </c>
      <c r="H4705" s="23"/>
    </row>
    <row r="4706" spans="1:8" ht="17.149999999999999" customHeight="1" x14ac:dyDescent="0.25">
      <c r="A4706" s="1"/>
      <c r="D4706" s="9" t="s">
        <v>90</v>
      </c>
      <c r="E4706" s="46"/>
      <c r="G4706" s="10"/>
      <c r="H4706" s="8"/>
    </row>
    <row r="4707" spans="1:8" ht="17.149999999999999" customHeight="1" x14ac:dyDescent="0.25">
      <c r="A4707" s="18" t="s">
        <v>94</v>
      </c>
      <c r="B4707" s="13"/>
      <c r="C4707" s="13"/>
      <c r="D4707" s="13"/>
      <c r="E4707" s="41"/>
      <c r="F4707" s="13"/>
      <c r="G4707" s="13"/>
      <c r="H4707" s="14"/>
    </row>
    <row r="4708" spans="1:8" ht="17.149999999999999" customHeight="1" thickBot="1" x14ac:dyDescent="0.35">
      <c r="A4708" s="5" t="s">
        <v>76</v>
      </c>
      <c r="B4708" s="2" t="s">
        <v>77</v>
      </c>
      <c r="C4708" s="2" t="s">
        <v>78</v>
      </c>
      <c r="D4708" s="21" t="s">
        <v>79</v>
      </c>
      <c r="E4708" s="42"/>
      <c r="F4708" s="2" t="s">
        <v>80</v>
      </c>
      <c r="G4708" s="5" t="s">
        <v>81</v>
      </c>
      <c r="H4708" s="6" t="s">
        <v>82</v>
      </c>
    </row>
    <row r="4709" spans="1:8" ht="17.149999999999999" customHeight="1" thickBot="1" x14ac:dyDescent="0.35">
      <c r="A4709" s="17">
        <v>454</v>
      </c>
      <c r="B4709" s="50"/>
      <c r="C4709" s="50"/>
      <c r="D4709" s="51"/>
      <c r="E4709" s="52"/>
      <c r="F4709" s="50"/>
      <c r="G4709" s="2" t="s">
        <v>83</v>
      </c>
      <c r="H4709" s="53"/>
    </row>
    <row r="4710" spans="1:8" ht="17.149999999999999" customHeight="1" thickBot="1" x14ac:dyDescent="0.35">
      <c r="A4710" s="1" t="s">
        <v>84</v>
      </c>
      <c r="B4710" s="38"/>
      <c r="C4710" s="38"/>
      <c r="D4710" s="38"/>
      <c r="E4710" s="43"/>
      <c r="F4710" s="34"/>
      <c r="G4710" s="21" t="s">
        <v>14</v>
      </c>
      <c r="H4710" s="54"/>
    </row>
    <row r="4711" spans="1:8" ht="17.149999999999999" customHeight="1" thickBot="1" x14ac:dyDescent="0.35">
      <c r="A4711" s="1"/>
      <c r="B4711" s="38"/>
      <c r="C4711" s="38"/>
      <c r="D4711" s="38"/>
      <c r="E4711" s="43"/>
      <c r="F4711" s="34"/>
      <c r="G4711" s="21" t="s">
        <v>15</v>
      </c>
      <c r="H4711" s="54"/>
    </row>
    <row r="4712" spans="1:8" ht="17.149999999999999" customHeight="1" thickBot="1" x14ac:dyDescent="0.35">
      <c r="A4712" s="1"/>
      <c r="B4712" s="38"/>
      <c r="C4712" s="38"/>
      <c r="D4712" s="38"/>
      <c r="E4712" s="43"/>
      <c r="F4712" s="34"/>
      <c r="G4712" s="21" t="s">
        <v>16</v>
      </c>
      <c r="H4712" s="54"/>
    </row>
    <row r="4713" spans="1:8" ht="17.149999999999999" customHeight="1" thickBot="1" x14ac:dyDescent="0.35">
      <c r="A4713" s="1"/>
      <c r="B4713" s="38"/>
      <c r="C4713" s="38"/>
      <c r="D4713" s="38"/>
      <c r="E4713" s="43"/>
      <c r="F4713" s="34"/>
      <c r="G4713" s="21" t="s">
        <v>85</v>
      </c>
      <c r="H4713" s="54"/>
    </row>
    <row r="4714" spans="1:8" ht="17.149999999999999" customHeight="1" thickBot="1" x14ac:dyDescent="0.35">
      <c r="A4714" s="5"/>
      <c r="B4714" s="38"/>
      <c r="C4714" s="38"/>
      <c r="D4714" s="38"/>
      <c r="E4714" s="43"/>
      <c r="F4714" s="34"/>
      <c r="G4714" t="s">
        <v>57</v>
      </c>
      <c r="H4714" s="54"/>
    </row>
    <row r="4715" spans="1:8" ht="17.149999999999999" customHeight="1" thickBot="1" x14ac:dyDescent="0.35">
      <c r="A4715" s="1"/>
      <c r="B4715" s="39"/>
      <c r="C4715" s="39"/>
      <c r="D4715" s="39"/>
      <c r="E4715" s="44"/>
      <c r="F4715" s="37"/>
      <c r="G4715" s="30" t="s">
        <v>86</v>
      </c>
      <c r="H4715" s="28">
        <f>SUM(H4709:H4714)</f>
        <v>0</v>
      </c>
    </row>
    <row r="4716" spans="1:8" ht="17.149999999999999" customHeight="1" x14ac:dyDescent="0.25">
      <c r="A4716" s="1"/>
      <c r="B4716" s="7" t="s">
        <v>87</v>
      </c>
      <c r="H4716" s="8"/>
    </row>
    <row r="4717" spans="1:8" ht="17.149999999999999" customHeight="1" x14ac:dyDescent="0.25">
      <c r="A4717" s="1"/>
      <c r="B4717" t="s">
        <v>88</v>
      </c>
      <c r="H4717" s="8"/>
    </row>
    <row r="4718" spans="1:8" ht="17.149999999999999" customHeight="1" x14ac:dyDescent="0.35">
      <c r="A4718" s="1"/>
      <c r="B4718" s="24" t="s">
        <v>89</v>
      </c>
      <c r="E4718" s="45" t="str">
        <f>+'Budget Information'!$B$2</f>
        <v>Type your Community's name here</v>
      </c>
      <c r="H4718" s="23"/>
    </row>
    <row r="4719" spans="1:8" ht="17.149999999999999" customHeight="1" x14ac:dyDescent="0.25">
      <c r="A4719" s="1"/>
      <c r="D4719" s="9" t="s">
        <v>90</v>
      </c>
      <c r="E4719" s="46"/>
      <c r="G4719" s="10"/>
      <c r="H4719" s="8"/>
    </row>
    <row r="4720" spans="1:8" ht="17.149999999999999" customHeight="1" x14ac:dyDescent="0.25">
      <c r="A4720" s="16"/>
      <c r="B4720" s="13"/>
      <c r="C4720" s="13"/>
      <c r="D4720" s="19"/>
      <c r="E4720" s="48"/>
      <c r="F4720" s="13"/>
      <c r="G4720" s="20"/>
      <c r="H4720" s="15"/>
    </row>
    <row r="4721" spans="1:8" ht="17.149999999999999" customHeight="1" x14ac:dyDescent="0.25">
      <c r="A4721" s="18"/>
      <c r="B4721" s="13"/>
      <c r="C4721" s="13"/>
      <c r="D4721" s="13"/>
      <c r="E4721" s="41"/>
      <c r="F4721" s="13"/>
      <c r="G4721" s="13"/>
      <c r="H4721" s="15"/>
    </row>
    <row r="4722" spans="1:8" ht="17.149999999999999" customHeight="1" thickBot="1" x14ac:dyDescent="0.35">
      <c r="A4722" s="5" t="s">
        <v>76</v>
      </c>
      <c r="B4722" s="2" t="s">
        <v>77</v>
      </c>
      <c r="C4722" s="2" t="s">
        <v>78</v>
      </c>
      <c r="D4722" s="21" t="s">
        <v>79</v>
      </c>
      <c r="E4722" s="42"/>
      <c r="F4722" s="2" t="s">
        <v>80</v>
      </c>
      <c r="G4722" s="5" t="s">
        <v>81</v>
      </c>
      <c r="H4722" s="6" t="s">
        <v>82</v>
      </c>
    </row>
    <row r="4723" spans="1:8" ht="17.149999999999999" customHeight="1" thickBot="1" x14ac:dyDescent="0.35">
      <c r="A4723" s="17">
        <v>455</v>
      </c>
      <c r="B4723" s="50"/>
      <c r="C4723" s="50"/>
      <c r="D4723" s="51"/>
      <c r="E4723" s="52"/>
      <c r="F4723" s="50"/>
      <c r="G4723" s="2" t="s">
        <v>83</v>
      </c>
      <c r="H4723" s="53"/>
    </row>
    <row r="4724" spans="1:8" ht="17.149999999999999" customHeight="1" thickBot="1" x14ac:dyDescent="0.35">
      <c r="A4724" s="1" t="s">
        <v>84</v>
      </c>
      <c r="B4724" s="38"/>
      <c r="C4724" s="38"/>
      <c r="D4724" s="38"/>
      <c r="E4724" s="43"/>
      <c r="F4724" s="34"/>
      <c r="G4724" s="21" t="s">
        <v>14</v>
      </c>
      <c r="H4724" s="54"/>
    </row>
    <row r="4725" spans="1:8" ht="17.149999999999999" customHeight="1" thickBot="1" x14ac:dyDescent="0.35">
      <c r="A4725" s="1"/>
      <c r="B4725" s="38"/>
      <c r="C4725" s="38"/>
      <c r="D4725" s="38"/>
      <c r="E4725" s="43"/>
      <c r="F4725" s="34"/>
      <c r="G4725" s="21" t="s">
        <v>15</v>
      </c>
      <c r="H4725" s="54"/>
    </row>
    <row r="4726" spans="1:8" ht="17.149999999999999" customHeight="1" thickBot="1" x14ac:dyDescent="0.35">
      <c r="A4726" s="1"/>
      <c r="B4726" s="38"/>
      <c r="C4726" s="38"/>
      <c r="D4726" s="38"/>
      <c r="E4726" s="43"/>
      <c r="F4726" s="34"/>
      <c r="G4726" s="21" t="s">
        <v>16</v>
      </c>
      <c r="H4726" s="54"/>
    </row>
    <row r="4727" spans="1:8" ht="17.149999999999999" customHeight="1" thickBot="1" x14ac:dyDescent="0.35">
      <c r="A4727" s="1"/>
      <c r="B4727" s="38"/>
      <c r="C4727" s="38"/>
      <c r="D4727" s="38"/>
      <c r="E4727" s="43"/>
      <c r="F4727" s="34"/>
      <c r="G4727" s="21" t="s">
        <v>85</v>
      </c>
      <c r="H4727" s="54"/>
    </row>
    <row r="4728" spans="1:8" ht="17.149999999999999" customHeight="1" thickBot="1" x14ac:dyDescent="0.35">
      <c r="A4728" s="5"/>
      <c r="B4728" s="38"/>
      <c r="C4728" s="38"/>
      <c r="D4728" s="38"/>
      <c r="E4728" s="43"/>
      <c r="F4728" s="34"/>
      <c r="G4728" t="s">
        <v>57</v>
      </c>
      <c r="H4728" s="54"/>
    </row>
    <row r="4729" spans="1:8" ht="17.149999999999999" customHeight="1" thickBot="1" x14ac:dyDescent="0.35">
      <c r="A4729" s="1"/>
      <c r="B4729" s="39"/>
      <c r="C4729" s="39"/>
      <c r="D4729" s="39"/>
      <c r="E4729" s="44"/>
      <c r="F4729" s="37"/>
      <c r="G4729" s="30" t="s">
        <v>86</v>
      </c>
      <c r="H4729" s="28">
        <f>SUM(H4723:H4728)</f>
        <v>0</v>
      </c>
    </row>
    <row r="4730" spans="1:8" ht="17.149999999999999" customHeight="1" x14ac:dyDescent="0.25">
      <c r="A4730" s="1"/>
      <c r="B4730" s="7" t="s">
        <v>87</v>
      </c>
      <c r="H4730" s="8"/>
    </row>
    <row r="4731" spans="1:8" ht="17.149999999999999" customHeight="1" x14ac:dyDescent="0.25">
      <c r="A4731" s="1"/>
      <c r="B4731" t="s">
        <v>88</v>
      </c>
      <c r="H4731" s="8"/>
    </row>
    <row r="4732" spans="1:8" ht="17.149999999999999" customHeight="1" x14ac:dyDescent="0.35">
      <c r="A4732" s="1"/>
      <c r="B4732" s="24" t="s">
        <v>89</v>
      </c>
      <c r="E4732" s="45" t="str">
        <f>+'Budget Information'!$B$2</f>
        <v>Type your Community's name here</v>
      </c>
      <c r="H4732" s="23"/>
    </row>
    <row r="4733" spans="1:8" ht="17.149999999999999" customHeight="1" x14ac:dyDescent="0.25">
      <c r="A4733" s="1"/>
      <c r="D4733" s="9" t="s">
        <v>90</v>
      </c>
      <c r="E4733" s="46"/>
      <c r="G4733" s="10"/>
      <c r="H4733" s="8"/>
    </row>
    <row r="4734" spans="1:8" ht="17.149999999999999" customHeight="1" x14ac:dyDescent="0.25">
      <c r="A4734" s="16"/>
      <c r="B4734" s="11" t="s">
        <v>91</v>
      </c>
      <c r="C4734" s="11" t="s">
        <v>91</v>
      </c>
      <c r="D4734" s="11" t="s">
        <v>92</v>
      </c>
      <c r="E4734" s="47"/>
      <c r="F4734" s="11" t="s">
        <v>91</v>
      </c>
      <c r="G4734" s="11" t="s">
        <v>93</v>
      </c>
      <c r="H4734" s="12"/>
    </row>
    <row r="4735" spans="1:8" ht="17.149999999999999" customHeight="1" thickBot="1" x14ac:dyDescent="0.35">
      <c r="A4735" s="5" t="s">
        <v>76</v>
      </c>
      <c r="B4735" s="2" t="s">
        <v>77</v>
      </c>
      <c r="C4735" s="2" t="s">
        <v>78</v>
      </c>
      <c r="D4735" s="21" t="s">
        <v>79</v>
      </c>
      <c r="E4735" s="42"/>
      <c r="F4735" s="2" t="s">
        <v>80</v>
      </c>
      <c r="G4735" s="5" t="s">
        <v>81</v>
      </c>
      <c r="H4735" s="6" t="s">
        <v>82</v>
      </c>
    </row>
    <row r="4736" spans="1:8" ht="17.149999999999999" customHeight="1" thickBot="1" x14ac:dyDescent="0.35">
      <c r="A4736" s="17">
        <v>456</v>
      </c>
      <c r="B4736" s="50"/>
      <c r="C4736" s="50"/>
      <c r="D4736" s="51"/>
      <c r="E4736" s="52"/>
      <c r="F4736" s="50"/>
      <c r="G4736" s="2" t="s">
        <v>83</v>
      </c>
      <c r="H4736" s="53"/>
    </row>
    <row r="4737" spans="1:8" ht="17.149999999999999" customHeight="1" thickBot="1" x14ac:dyDescent="0.35">
      <c r="A4737" s="1" t="s">
        <v>84</v>
      </c>
      <c r="B4737" s="38"/>
      <c r="C4737" s="38"/>
      <c r="D4737" s="38"/>
      <c r="E4737" s="43"/>
      <c r="F4737" s="34"/>
      <c r="G4737" s="21" t="s">
        <v>14</v>
      </c>
      <c r="H4737" s="54"/>
    </row>
    <row r="4738" spans="1:8" ht="17.149999999999999" customHeight="1" thickBot="1" x14ac:dyDescent="0.35">
      <c r="A4738" s="1"/>
      <c r="B4738" s="38"/>
      <c r="C4738" s="38"/>
      <c r="D4738" s="38"/>
      <c r="E4738" s="43"/>
      <c r="F4738" s="34"/>
      <c r="G4738" s="21" t="s">
        <v>15</v>
      </c>
      <c r="H4738" s="54"/>
    </row>
    <row r="4739" spans="1:8" ht="17.149999999999999" customHeight="1" thickBot="1" x14ac:dyDescent="0.35">
      <c r="A4739" s="1"/>
      <c r="B4739" s="38"/>
      <c r="C4739" s="38"/>
      <c r="D4739" s="38"/>
      <c r="E4739" s="43"/>
      <c r="F4739" s="34"/>
      <c r="G4739" s="21" t="s">
        <v>16</v>
      </c>
      <c r="H4739" s="54"/>
    </row>
    <row r="4740" spans="1:8" ht="17.149999999999999" customHeight="1" thickBot="1" x14ac:dyDescent="0.35">
      <c r="A4740" s="1"/>
      <c r="B4740" s="38"/>
      <c r="C4740" s="38"/>
      <c r="D4740" s="38"/>
      <c r="E4740" s="43"/>
      <c r="F4740" s="34"/>
      <c r="G4740" s="21" t="s">
        <v>85</v>
      </c>
      <c r="H4740" s="54"/>
    </row>
    <row r="4741" spans="1:8" ht="17.149999999999999" customHeight="1" thickBot="1" x14ac:dyDescent="0.35">
      <c r="A4741" s="5"/>
      <c r="B4741" s="38"/>
      <c r="C4741" s="38"/>
      <c r="D4741" s="38"/>
      <c r="E4741" s="43"/>
      <c r="F4741" s="34"/>
      <c r="G4741" t="s">
        <v>57</v>
      </c>
      <c r="H4741" s="54"/>
    </row>
    <row r="4742" spans="1:8" ht="17.149999999999999" customHeight="1" thickBot="1" x14ac:dyDescent="0.35">
      <c r="A4742" s="1"/>
      <c r="B4742" s="39"/>
      <c r="C4742" s="39"/>
      <c r="D4742" s="39"/>
      <c r="E4742" s="44"/>
      <c r="F4742" s="37"/>
      <c r="G4742" s="30" t="s">
        <v>86</v>
      </c>
      <c r="H4742" s="28">
        <f>SUM(H4736:H4741)</f>
        <v>0</v>
      </c>
    </row>
    <row r="4743" spans="1:8" ht="17.149999999999999" customHeight="1" x14ac:dyDescent="0.25">
      <c r="A4743" s="1"/>
      <c r="B4743" s="7" t="s">
        <v>87</v>
      </c>
      <c r="H4743" s="8"/>
    </row>
    <row r="4744" spans="1:8" ht="17.149999999999999" customHeight="1" x14ac:dyDescent="0.25">
      <c r="A4744" s="1"/>
      <c r="B4744" t="s">
        <v>88</v>
      </c>
      <c r="H4744" s="8"/>
    </row>
    <row r="4745" spans="1:8" ht="17.149999999999999" customHeight="1" x14ac:dyDescent="0.35">
      <c r="A4745" s="1"/>
      <c r="B4745" s="24" t="s">
        <v>89</v>
      </c>
      <c r="E4745" s="45" t="str">
        <f>+'Budget Information'!$B$2</f>
        <v>Type your Community's name here</v>
      </c>
      <c r="H4745" s="23"/>
    </row>
    <row r="4746" spans="1:8" ht="17.149999999999999" customHeight="1" x14ac:dyDescent="0.25">
      <c r="A4746" s="1"/>
      <c r="D4746" s="9" t="s">
        <v>90</v>
      </c>
      <c r="E4746" s="46"/>
      <c r="G4746" s="10"/>
      <c r="H4746" s="8"/>
    </row>
    <row r="4747" spans="1:8" ht="17.149999999999999" customHeight="1" x14ac:dyDescent="0.25">
      <c r="A4747" s="16"/>
      <c r="B4747" s="13"/>
      <c r="C4747" s="13"/>
      <c r="D4747" s="13"/>
      <c r="E4747" s="41"/>
      <c r="F4747" s="13"/>
      <c r="G4747" s="13"/>
      <c r="H4747" s="14"/>
    </row>
    <row r="4748" spans="1:8" ht="17.149999999999999" customHeight="1" thickBot="1" x14ac:dyDescent="0.35">
      <c r="A4748" s="5" t="s">
        <v>76</v>
      </c>
      <c r="B4748" s="2" t="s">
        <v>77</v>
      </c>
      <c r="C4748" s="2" t="s">
        <v>78</v>
      </c>
      <c r="D4748" s="21" t="s">
        <v>79</v>
      </c>
      <c r="E4748" s="42"/>
      <c r="F4748" s="2" t="s">
        <v>80</v>
      </c>
      <c r="G4748" s="5" t="s">
        <v>81</v>
      </c>
      <c r="H4748" s="6" t="s">
        <v>82</v>
      </c>
    </row>
    <row r="4749" spans="1:8" ht="17.149999999999999" customHeight="1" thickBot="1" x14ac:dyDescent="0.35">
      <c r="A4749" s="17">
        <v>457</v>
      </c>
      <c r="B4749" s="50"/>
      <c r="C4749" s="50"/>
      <c r="D4749" s="51"/>
      <c r="E4749" s="52"/>
      <c r="F4749" s="50"/>
      <c r="G4749" s="2" t="s">
        <v>83</v>
      </c>
      <c r="H4749" s="53"/>
    </row>
    <row r="4750" spans="1:8" ht="17.149999999999999" customHeight="1" thickBot="1" x14ac:dyDescent="0.35">
      <c r="A4750" s="1" t="s">
        <v>84</v>
      </c>
      <c r="B4750" s="38"/>
      <c r="C4750" s="38"/>
      <c r="D4750" s="38"/>
      <c r="E4750" s="43"/>
      <c r="F4750" s="34"/>
      <c r="G4750" s="21" t="s">
        <v>14</v>
      </c>
      <c r="H4750" s="54"/>
    </row>
    <row r="4751" spans="1:8" ht="17.149999999999999" customHeight="1" thickBot="1" x14ac:dyDescent="0.35">
      <c r="A4751" s="1"/>
      <c r="B4751" s="38"/>
      <c r="C4751" s="38"/>
      <c r="D4751" s="38"/>
      <c r="E4751" s="43"/>
      <c r="F4751" s="34"/>
      <c r="G4751" s="21" t="s">
        <v>15</v>
      </c>
      <c r="H4751" s="54"/>
    </row>
    <row r="4752" spans="1:8" ht="17.149999999999999" customHeight="1" thickBot="1" x14ac:dyDescent="0.35">
      <c r="A4752" s="1"/>
      <c r="B4752" s="38"/>
      <c r="C4752" s="38"/>
      <c r="D4752" s="38"/>
      <c r="E4752" s="43"/>
      <c r="F4752" s="34"/>
      <c r="G4752" s="21" t="s">
        <v>16</v>
      </c>
      <c r="H4752" s="54"/>
    </row>
    <row r="4753" spans="1:8" ht="17.149999999999999" customHeight="1" thickBot="1" x14ac:dyDescent="0.35">
      <c r="A4753" s="1"/>
      <c r="B4753" s="38"/>
      <c r="C4753" s="38"/>
      <c r="D4753" s="38"/>
      <c r="E4753" s="43"/>
      <c r="F4753" s="34"/>
      <c r="G4753" s="21" t="s">
        <v>85</v>
      </c>
      <c r="H4753" s="54"/>
    </row>
    <row r="4754" spans="1:8" ht="17.149999999999999" customHeight="1" thickBot="1" x14ac:dyDescent="0.35">
      <c r="A4754" s="5"/>
      <c r="B4754" s="38"/>
      <c r="C4754" s="38"/>
      <c r="D4754" s="38"/>
      <c r="E4754" s="43"/>
      <c r="F4754" s="34"/>
      <c r="G4754" t="s">
        <v>57</v>
      </c>
      <c r="H4754" s="54"/>
    </row>
    <row r="4755" spans="1:8" ht="17.149999999999999" customHeight="1" thickBot="1" x14ac:dyDescent="0.35">
      <c r="A4755" s="1"/>
      <c r="B4755" s="39"/>
      <c r="C4755" s="39"/>
      <c r="D4755" s="39"/>
      <c r="E4755" s="44"/>
      <c r="F4755" s="37"/>
      <c r="G4755" s="30" t="s">
        <v>86</v>
      </c>
      <c r="H4755" s="28">
        <f>SUM(H4749:H4754)</f>
        <v>0</v>
      </c>
    </row>
    <row r="4756" spans="1:8" ht="17.149999999999999" customHeight="1" x14ac:dyDescent="0.25">
      <c r="A4756" s="1"/>
      <c r="B4756" s="7" t="s">
        <v>87</v>
      </c>
      <c r="H4756" s="8"/>
    </row>
    <row r="4757" spans="1:8" ht="17.149999999999999" customHeight="1" x14ac:dyDescent="0.25">
      <c r="A4757" s="1"/>
      <c r="B4757" t="s">
        <v>88</v>
      </c>
      <c r="H4757" s="8"/>
    </row>
    <row r="4758" spans="1:8" ht="17.149999999999999" customHeight="1" x14ac:dyDescent="0.35">
      <c r="A4758" s="1"/>
      <c r="B4758" s="24" t="s">
        <v>89</v>
      </c>
      <c r="E4758" s="45" t="str">
        <f>+'Budget Information'!$B$2</f>
        <v>Type your Community's name here</v>
      </c>
      <c r="H4758" s="23"/>
    </row>
    <row r="4759" spans="1:8" ht="17.149999999999999" customHeight="1" x14ac:dyDescent="0.25">
      <c r="A4759" s="1"/>
      <c r="D4759" s="9" t="s">
        <v>90</v>
      </c>
      <c r="E4759" s="46"/>
      <c r="G4759" s="10"/>
      <c r="H4759" s="8"/>
    </row>
    <row r="4760" spans="1:8" ht="17.149999999999999" customHeight="1" x14ac:dyDescent="0.25">
      <c r="A4760" s="16"/>
      <c r="B4760" s="13"/>
      <c r="C4760" s="13"/>
      <c r="D4760" s="19"/>
      <c r="E4760" s="48"/>
      <c r="F4760" s="13"/>
      <c r="G4760" s="20"/>
      <c r="H4760" s="15"/>
    </row>
    <row r="4761" spans="1:8" ht="17.149999999999999" customHeight="1" x14ac:dyDescent="0.25">
      <c r="A4761" s="18" t="s">
        <v>94</v>
      </c>
      <c r="B4761" s="13"/>
      <c r="C4761" s="13"/>
      <c r="D4761" s="13"/>
      <c r="E4761" s="41"/>
      <c r="F4761" s="13"/>
      <c r="G4761" s="13"/>
      <c r="H4761" s="15"/>
    </row>
    <row r="4762" spans="1:8" ht="17.149999999999999" customHeight="1" thickBot="1" x14ac:dyDescent="0.35">
      <c r="A4762" s="5" t="s">
        <v>76</v>
      </c>
      <c r="B4762" s="2" t="s">
        <v>77</v>
      </c>
      <c r="C4762" s="2" t="s">
        <v>78</v>
      </c>
      <c r="D4762" s="21" t="s">
        <v>79</v>
      </c>
      <c r="E4762" s="42"/>
      <c r="F4762" s="2" t="s">
        <v>80</v>
      </c>
      <c r="G4762" s="5" t="s">
        <v>81</v>
      </c>
      <c r="H4762" s="6" t="s">
        <v>82</v>
      </c>
    </row>
    <row r="4763" spans="1:8" ht="17.149999999999999" customHeight="1" thickBot="1" x14ac:dyDescent="0.35">
      <c r="A4763" s="17">
        <v>458</v>
      </c>
      <c r="B4763" s="50"/>
      <c r="C4763" s="50"/>
      <c r="D4763" s="51"/>
      <c r="E4763" s="52"/>
      <c r="F4763" s="50"/>
      <c r="G4763" s="2" t="s">
        <v>83</v>
      </c>
      <c r="H4763" s="53"/>
    </row>
    <row r="4764" spans="1:8" ht="17.149999999999999" customHeight="1" thickBot="1" x14ac:dyDescent="0.35">
      <c r="A4764" s="1" t="s">
        <v>84</v>
      </c>
      <c r="B4764" s="38"/>
      <c r="C4764" s="38"/>
      <c r="D4764" s="38"/>
      <c r="E4764" s="43"/>
      <c r="F4764" s="34"/>
      <c r="G4764" s="21" t="s">
        <v>14</v>
      </c>
      <c r="H4764" s="54"/>
    </row>
    <row r="4765" spans="1:8" ht="17.149999999999999" customHeight="1" thickBot="1" x14ac:dyDescent="0.35">
      <c r="A4765" s="1"/>
      <c r="B4765" s="38"/>
      <c r="C4765" s="38"/>
      <c r="D4765" s="38"/>
      <c r="E4765" s="43"/>
      <c r="F4765" s="34"/>
      <c r="G4765" s="21" t="s">
        <v>15</v>
      </c>
      <c r="H4765" s="54"/>
    </row>
    <row r="4766" spans="1:8" ht="17.149999999999999" customHeight="1" thickBot="1" x14ac:dyDescent="0.35">
      <c r="A4766" s="1"/>
      <c r="B4766" s="38"/>
      <c r="C4766" s="38"/>
      <c r="D4766" s="38"/>
      <c r="E4766" s="43"/>
      <c r="F4766" s="34"/>
      <c r="G4766" s="21" t="s">
        <v>16</v>
      </c>
      <c r="H4766" s="54"/>
    </row>
    <row r="4767" spans="1:8" ht="17.149999999999999" customHeight="1" thickBot="1" x14ac:dyDescent="0.35">
      <c r="A4767" s="1"/>
      <c r="B4767" s="38"/>
      <c r="C4767" s="38"/>
      <c r="D4767" s="38"/>
      <c r="E4767" s="43"/>
      <c r="F4767" s="34"/>
      <c r="G4767" s="21" t="s">
        <v>85</v>
      </c>
      <c r="H4767" s="54"/>
    </row>
    <row r="4768" spans="1:8" ht="17.149999999999999" customHeight="1" thickBot="1" x14ac:dyDescent="0.35">
      <c r="A4768" s="5"/>
      <c r="B4768" s="38"/>
      <c r="C4768" s="38"/>
      <c r="D4768" s="38"/>
      <c r="E4768" s="43"/>
      <c r="F4768" s="34"/>
      <c r="G4768" t="s">
        <v>57</v>
      </c>
      <c r="H4768" s="54"/>
    </row>
    <row r="4769" spans="1:8" ht="17.149999999999999" customHeight="1" thickBot="1" x14ac:dyDescent="0.35">
      <c r="A4769" s="1"/>
      <c r="B4769" s="39"/>
      <c r="C4769" s="39"/>
      <c r="D4769" s="39"/>
      <c r="E4769" s="44"/>
      <c r="F4769" s="37"/>
      <c r="G4769" s="30" t="s">
        <v>86</v>
      </c>
      <c r="H4769" s="28">
        <f>SUM(H4763:H4768)</f>
        <v>0</v>
      </c>
    </row>
    <row r="4770" spans="1:8" ht="17.149999999999999" customHeight="1" x14ac:dyDescent="0.25">
      <c r="A4770" s="1"/>
      <c r="B4770" s="7" t="s">
        <v>87</v>
      </c>
      <c r="H4770" s="8"/>
    </row>
    <row r="4771" spans="1:8" ht="17.149999999999999" customHeight="1" x14ac:dyDescent="0.25">
      <c r="A4771" s="1"/>
      <c r="B4771" t="s">
        <v>88</v>
      </c>
      <c r="H4771" s="8"/>
    </row>
    <row r="4772" spans="1:8" ht="17.149999999999999" customHeight="1" x14ac:dyDescent="0.35">
      <c r="A4772" s="1"/>
      <c r="B4772" s="24" t="s">
        <v>89</v>
      </c>
      <c r="E4772" s="45" t="str">
        <f>+'Budget Information'!$B$2</f>
        <v>Type your Community's name here</v>
      </c>
      <c r="H4772" s="23"/>
    </row>
    <row r="4773" spans="1:8" ht="17.149999999999999" customHeight="1" x14ac:dyDescent="0.25">
      <c r="A4773" s="1"/>
      <c r="D4773" s="9" t="s">
        <v>90</v>
      </c>
      <c r="E4773" s="46"/>
      <c r="G4773" s="10"/>
      <c r="H4773" s="8"/>
    </row>
    <row r="4774" spans="1:8" ht="17.149999999999999" customHeight="1" x14ac:dyDescent="0.25">
      <c r="A4774" s="16"/>
      <c r="B4774" s="11" t="s">
        <v>91</v>
      </c>
      <c r="C4774" s="11" t="s">
        <v>91</v>
      </c>
      <c r="D4774" s="11" t="s">
        <v>92</v>
      </c>
      <c r="E4774" s="47"/>
      <c r="F4774" s="11" t="s">
        <v>91</v>
      </c>
      <c r="G4774" s="11" t="s">
        <v>93</v>
      </c>
      <c r="H4774" s="12"/>
    </row>
    <row r="4775" spans="1:8" ht="17.149999999999999" customHeight="1" thickBot="1" x14ac:dyDescent="0.35">
      <c r="A4775" s="5" t="s">
        <v>76</v>
      </c>
      <c r="B4775" s="2" t="s">
        <v>77</v>
      </c>
      <c r="C4775" s="2" t="s">
        <v>78</v>
      </c>
      <c r="D4775" s="21" t="s">
        <v>79</v>
      </c>
      <c r="E4775" s="42"/>
      <c r="F4775" s="2" t="s">
        <v>80</v>
      </c>
      <c r="G4775" s="5" t="s">
        <v>81</v>
      </c>
      <c r="H4775" s="6" t="s">
        <v>82</v>
      </c>
    </row>
    <row r="4776" spans="1:8" ht="17.149999999999999" customHeight="1" thickBot="1" x14ac:dyDescent="0.35">
      <c r="A4776" s="17">
        <v>459</v>
      </c>
      <c r="B4776" s="50"/>
      <c r="C4776" s="50"/>
      <c r="D4776" s="51"/>
      <c r="E4776" s="52"/>
      <c r="F4776" s="50"/>
      <c r="G4776" s="2" t="s">
        <v>83</v>
      </c>
      <c r="H4776" s="53"/>
    </row>
    <row r="4777" spans="1:8" ht="17.149999999999999" customHeight="1" thickBot="1" x14ac:dyDescent="0.35">
      <c r="A4777" s="1" t="s">
        <v>84</v>
      </c>
      <c r="B4777" s="38"/>
      <c r="C4777" s="38"/>
      <c r="D4777" s="38"/>
      <c r="E4777" s="43"/>
      <c r="F4777" s="34"/>
      <c r="G4777" s="21" t="s">
        <v>14</v>
      </c>
      <c r="H4777" s="54"/>
    </row>
    <row r="4778" spans="1:8" ht="17.149999999999999" customHeight="1" thickBot="1" x14ac:dyDescent="0.35">
      <c r="A4778" s="1"/>
      <c r="B4778" s="38"/>
      <c r="C4778" s="38"/>
      <c r="D4778" s="38"/>
      <c r="E4778" s="43"/>
      <c r="F4778" s="34"/>
      <c r="G4778" s="21" t="s">
        <v>15</v>
      </c>
      <c r="H4778" s="54"/>
    </row>
    <row r="4779" spans="1:8" ht="17.149999999999999" customHeight="1" thickBot="1" x14ac:dyDescent="0.35">
      <c r="A4779" s="1"/>
      <c r="B4779" s="38"/>
      <c r="C4779" s="38"/>
      <c r="D4779" s="38"/>
      <c r="E4779" s="43"/>
      <c r="F4779" s="34"/>
      <c r="G4779" s="21" t="s">
        <v>16</v>
      </c>
      <c r="H4779" s="54"/>
    </row>
    <row r="4780" spans="1:8" ht="17.149999999999999" customHeight="1" thickBot="1" x14ac:dyDescent="0.35">
      <c r="A4780" s="1"/>
      <c r="B4780" s="38"/>
      <c r="C4780" s="38"/>
      <c r="D4780" s="38"/>
      <c r="E4780" s="43"/>
      <c r="F4780" s="34"/>
      <c r="G4780" s="21" t="s">
        <v>85</v>
      </c>
      <c r="H4780" s="54"/>
    </row>
    <row r="4781" spans="1:8" ht="17.149999999999999" customHeight="1" thickBot="1" x14ac:dyDescent="0.35">
      <c r="A4781" s="5"/>
      <c r="B4781" s="38"/>
      <c r="C4781" s="38"/>
      <c r="D4781" s="38"/>
      <c r="E4781" s="43"/>
      <c r="F4781" s="34"/>
      <c r="G4781" t="s">
        <v>57</v>
      </c>
      <c r="H4781" s="54"/>
    </row>
    <row r="4782" spans="1:8" ht="17.149999999999999" customHeight="1" thickBot="1" x14ac:dyDescent="0.35">
      <c r="A4782" s="1"/>
      <c r="B4782" s="39"/>
      <c r="C4782" s="39"/>
      <c r="D4782" s="39"/>
      <c r="E4782" s="44"/>
      <c r="F4782" s="37"/>
      <c r="G4782" s="30" t="s">
        <v>86</v>
      </c>
      <c r="H4782" s="28">
        <f>SUM(H4776:H4781)</f>
        <v>0</v>
      </c>
    </row>
    <row r="4783" spans="1:8" ht="17.149999999999999" customHeight="1" x14ac:dyDescent="0.25">
      <c r="A4783" s="1"/>
      <c r="B4783" s="7" t="s">
        <v>87</v>
      </c>
      <c r="H4783" s="8"/>
    </row>
    <row r="4784" spans="1:8" ht="17.149999999999999" customHeight="1" x14ac:dyDescent="0.25">
      <c r="A4784" s="1"/>
      <c r="B4784" t="s">
        <v>88</v>
      </c>
      <c r="H4784" s="8"/>
    </row>
    <row r="4785" spans="1:8" ht="17.149999999999999" customHeight="1" x14ac:dyDescent="0.35">
      <c r="A4785" s="1"/>
      <c r="B4785" s="24" t="s">
        <v>89</v>
      </c>
      <c r="E4785" s="45" t="str">
        <f>+'Budget Information'!$B$2</f>
        <v>Type your Community's name here</v>
      </c>
      <c r="H4785" s="23"/>
    </row>
    <row r="4786" spans="1:8" ht="17.149999999999999" customHeight="1" x14ac:dyDescent="0.25">
      <c r="A4786" s="1"/>
      <c r="D4786" s="9" t="s">
        <v>90</v>
      </c>
      <c r="E4786" s="46"/>
      <c r="G4786" s="10"/>
      <c r="H4786" s="8"/>
    </row>
    <row r="4787" spans="1:8" ht="17.149999999999999" customHeight="1" x14ac:dyDescent="0.25">
      <c r="A4787" s="16"/>
      <c r="B4787" s="13"/>
      <c r="C4787" s="13"/>
      <c r="D4787" s="13"/>
      <c r="E4787" s="41"/>
      <c r="F4787" s="13"/>
      <c r="G4787" s="13"/>
      <c r="H4787" s="14"/>
    </row>
    <row r="4788" spans="1:8" ht="17.149999999999999" customHeight="1" thickBot="1" x14ac:dyDescent="0.35">
      <c r="A4788" s="5" t="s">
        <v>76</v>
      </c>
      <c r="B4788" s="2" t="s">
        <v>77</v>
      </c>
      <c r="C4788" s="2" t="s">
        <v>78</v>
      </c>
      <c r="D4788" s="21" t="s">
        <v>79</v>
      </c>
      <c r="E4788" s="42"/>
      <c r="F4788" s="2" t="s">
        <v>80</v>
      </c>
      <c r="G4788" s="5" t="s">
        <v>81</v>
      </c>
      <c r="H4788" s="6" t="s">
        <v>82</v>
      </c>
    </row>
    <row r="4789" spans="1:8" ht="17.149999999999999" customHeight="1" thickBot="1" x14ac:dyDescent="0.35">
      <c r="A4789" s="17">
        <v>460</v>
      </c>
      <c r="B4789" s="50"/>
      <c r="C4789" s="50"/>
      <c r="D4789" s="51"/>
      <c r="E4789" s="52"/>
      <c r="F4789" s="50"/>
      <c r="G4789" s="2" t="s">
        <v>83</v>
      </c>
      <c r="H4789" s="53"/>
    </row>
    <row r="4790" spans="1:8" ht="17.149999999999999" customHeight="1" thickBot="1" x14ac:dyDescent="0.35">
      <c r="A4790" s="1" t="s">
        <v>84</v>
      </c>
      <c r="B4790" s="38"/>
      <c r="C4790" s="38"/>
      <c r="D4790" s="38"/>
      <c r="E4790" s="43"/>
      <c r="F4790" s="34"/>
      <c r="G4790" s="21" t="s">
        <v>14</v>
      </c>
      <c r="H4790" s="54"/>
    </row>
    <row r="4791" spans="1:8" ht="17.149999999999999" customHeight="1" thickBot="1" x14ac:dyDescent="0.35">
      <c r="A4791" s="1"/>
      <c r="B4791" s="38"/>
      <c r="C4791" s="38"/>
      <c r="D4791" s="38"/>
      <c r="E4791" s="43"/>
      <c r="F4791" s="34"/>
      <c r="G4791" s="21" t="s">
        <v>15</v>
      </c>
      <c r="H4791" s="54"/>
    </row>
    <row r="4792" spans="1:8" ht="17.149999999999999" customHeight="1" thickBot="1" x14ac:dyDescent="0.35">
      <c r="A4792" s="1"/>
      <c r="B4792" s="38"/>
      <c r="C4792" s="38"/>
      <c r="D4792" s="38"/>
      <c r="E4792" s="43"/>
      <c r="F4792" s="34"/>
      <c r="G4792" s="21" t="s">
        <v>16</v>
      </c>
      <c r="H4792" s="54"/>
    </row>
    <row r="4793" spans="1:8" ht="17.149999999999999" customHeight="1" thickBot="1" x14ac:dyDescent="0.35">
      <c r="A4793" s="1"/>
      <c r="B4793" s="38"/>
      <c r="C4793" s="38"/>
      <c r="D4793" s="38"/>
      <c r="E4793" s="43"/>
      <c r="F4793" s="34"/>
      <c r="G4793" s="21" t="s">
        <v>85</v>
      </c>
      <c r="H4793" s="54"/>
    </row>
    <row r="4794" spans="1:8" ht="17.149999999999999" customHeight="1" thickBot="1" x14ac:dyDescent="0.35">
      <c r="A4794" s="5"/>
      <c r="B4794" s="38"/>
      <c r="C4794" s="38"/>
      <c r="D4794" s="38"/>
      <c r="E4794" s="43"/>
      <c r="F4794" s="34"/>
      <c r="G4794" t="s">
        <v>57</v>
      </c>
      <c r="H4794" s="54"/>
    </row>
    <row r="4795" spans="1:8" ht="17.149999999999999" customHeight="1" thickBot="1" x14ac:dyDescent="0.35">
      <c r="A4795" s="1"/>
      <c r="B4795" s="39"/>
      <c r="C4795" s="39"/>
      <c r="D4795" s="39"/>
      <c r="E4795" s="44"/>
      <c r="F4795" s="37"/>
      <c r="G4795" s="30" t="s">
        <v>86</v>
      </c>
      <c r="H4795" s="28">
        <f>SUM(H4789:H4794)</f>
        <v>0</v>
      </c>
    </row>
    <row r="4796" spans="1:8" ht="17.149999999999999" customHeight="1" x14ac:dyDescent="0.25">
      <c r="A4796" s="1"/>
      <c r="B4796" s="7" t="s">
        <v>87</v>
      </c>
      <c r="H4796" s="8"/>
    </row>
    <row r="4797" spans="1:8" ht="17.149999999999999" customHeight="1" x14ac:dyDescent="0.25">
      <c r="A4797" s="1"/>
      <c r="B4797" t="s">
        <v>88</v>
      </c>
      <c r="H4797" s="8"/>
    </row>
    <row r="4798" spans="1:8" ht="17.149999999999999" customHeight="1" x14ac:dyDescent="0.35">
      <c r="A4798" s="1"/>
      <c r="B4798" s="24" t="s">
        <v>89</v>
      </c>
      <c r="E4798" s="45" t="str">
        <f>+'Budget Information'!$B$2</f>
        <v>Type your Community's name here</v>
      </c>
      <c r="H4798" s="23"/>
    </row>
    <row r="4799" spans="1:8" ht="17.149999999999999" customHeight="1" x14ac:dyDescent="0.25">
      <c r="A4799" s="1"/>
      <c r="D4799" s="9" t="s">
        <v>90</v>
      </c>
      <c r="E4799" s="46"/>
      <c r="G4799" s="10"/>
      <c r="H4799" s="8"/>
    </row>
    <row r="4800" spans="1:8" ht="17.149999999999999" customHeight="1" x14ac:dyDescent="0.25">
      <c r="A4800" s="16"/>
      <c r="B4800" s="13"/>
      <c r="C4800" s="13"/>
      <c r="D4800" s="19"/>
      <c r="E4800" s="48"/>
      <c r="F4800" s="13"/>
      <c r="G4800" s="20"/>
      <c r="H4800" s="15"/>
    </row>
    <row r="4801" spans="1:8" ht="17.149999999999999" customHeight="1" x14ac:dyDescent="0.25">
      <c r="A4801" s="16"/>
      <c r="B4801" s="13"/>
      <c r="C4801" s="13"/>
      <c r="D4801" s="13"/>
      <c r="E4801" s="41"/>
      <c r="F4801" s="13"/>
      <c r="G4801" s="13"/>
      <c r="H4801" s="15"/>
    </row>
    <row r="4802" spans="1:8" ht="17.149999999999999" customHeight="1" thickBot="1" x14ac:dyDescent="0.35">
      <c r="A4802" s="5" t="s">
        <v>76</v>
      </c>
      <c r="B4802" s="2" t="s">
        <v>77</v>
      </c>
      <c r="C4802" s="2" t="s">
        <v>78</v>
      </c>
      <c r="D4802" s="21" t="s">
        <v>79</v>
      </c>
      <c r="E4802" s="42"/>
      <c r="F4802" s="2" t="s">
        <v>80</v>
      </c>
      <c r="G4802" s="5" t="s">
        <v>81</v>
      </c>
      <c r="H4802" s="6" t="s">
        <v>82</v>
      </c>
    </row>
    <row r="4803" spans="1:8" ht="17.149999999999999" customHeight="1" thickBot="1" x14ac:dyDescent="0.35">
      <c r="A4803" s="17">
        <v>461</v>
      </c>
      <c r="B4803" s="50"/>
      <c r="C4803" s="50"/>
      <c r="D4803" s="51"/>
      <c r="E4803" s="52"/>
      <c r="F4803" s="50"/>
      <c r="G4803" s="2" t="s">
        <v>83</v>
      </c>
      <c r="H4803" s="53"/>
    </row>
    <row r="4804" spans="1:8" ht="17.149999999999999" customHeight="1" thickBot="1" x14ac:dyDescent="0.35">
      <c r="A4804" s="1" t="s">
        <v>84</v>
      </c>
      <c r="B4804" s="38"/>
      <c r="C4804" s="38"/>
      <c r="D4804" s="38"/>
      <c r="E4804" s="43"/>
      <c r="F4804" s="34"/>
      <c r="G4804" s="21" t="s">
        <v>14</v>
      </c>
      <c r="H4804" s="54"/>
    </row>
    <row r="4805" spans="1:8" ht="17.149999999999999" customHeight="1" thickBot="1" x14ac:dyDescent="0.35">
      <c r="A4805" s="1"/>
      <c r="B4805" s="38"/>
      <c r="C4805" s="38"/>
      <c r="D4805" s="38"/>
      <c r="E4805" s="43"/>
      <c r="F4805" s="34"/>
      <c r="G4805" s="21" t="s">
        <v>15</v>
      </c>
      <c r="H4805" s="54"/>
    </row>
    <row r="4806" spans="1:8" ht="17.149999999999999" customHeight="1" thickBot="1" x14ac:dyDescent="0.35">
      <c r="A4806" s="1"/>
      <c r="B4806" s="38"/>
      <c r="C4806" s="38"/>
      <c r="D4806" s="38"/>
      <c r="E4806" s="43"/>
      <c r="F4806" s="34"/>
      <c r="G4806" s="21" t="s">
        <v>16</v>
      </c>
      <c r="H4806" s="54"/>
    </row>
    <row r="4807" spans="1:8" ht="17.149999999999999" customHeight="1" thickBot="1" x14ac:dyDescent="0.35">
      <c r="A4807" s="1"/>
      <c r="B4807" s="38"/>
      <c r="C4807" s="38"/>
      <c r="D4807" s="38"/>
      <c r="E4807" s="43"/>
      <c r="F4807" s="34"/>
      <c r="G4807" s="21" t="s">
        <v>85</v>
      </c>
      <c r="H4807" s="54"/>
    </row>
    <row r="4808" spans="1:8" ht="17.149999999999999" customHeight="1" thickBot="1" x14ac:dyDescent="0.35">
      <c r="A4808" s="5"/>
      <c r="B4808" s="38"/>
      <c r="C4808" s="38"/>
      <c r="D4808" s="38"/>
      <c r="E4808" s="43"/>
      <c r="F4808" s="34"/>
      <c r="G4808" t="s">
        <v>57</v>
      </c>
      <c r="H4808" s="54"/>
    </row>
    <row r="4809" spans="1:8" ht="17.149999999999999" customHeight="1" thickBot="1" x14ac:dyDescent="0.35">
      <c r="A4809" s="1"/>
      <c r="B4809" s="39"/>
      <c r="C4809" s="39"/>
      <c r="D4809" s="39"/>
      <c r="E4809" s="44"/>
      <c r="F4809" s="37"/>
      <c r="G4809" s="30" t="s">
        <v>86</v>
      </c>
      <c r="H4809" s="28">
        <f>SUM(H4803:H4808)</f>
        <v>0</v>
      </c>
    </row>
    <row r="4810" spans="1:8" ht="17.149999999999999" customHeight="1" x14ac:dyDescent="0.25">
      <c r="A4810" s="1"/>
      <c r="B4810" s="7" t="s">
        <v>87</v>
      </c>
      <c r="H4810" s="8"/>
    </row>
    <row r="4811" spans="1:8" ht="17.149999999999999" customHeight="1" x14ac:dyDescent="0.25">
      <c r="A4811" s="1"/>
      <c r="B4811" t="s">
        <v>88</v>
      </c>
      <c r="H4811" s="8"/>
    </row>
    <row r="4812" spans="1:8" ht="17.149999999999999" customHeight="1" x14ac:dyDescent="0.35">
      <c r="A4812" s="1"/>
      <c r="B4812" s="24" t="s">
        <v>89</v>
      </c>
      <c r="E4812" s="45" t="str">
        <f>+'Budget Information'!$B$2</f>
        <v>Type your Community's name here</v>
      </c>
      <c r="H4812" s="23"/>
    </row>
    <row r="4813" spans="1:8" ht="17.149999999999999" customHeight="1" x14ac:dyDescent="0.25">
      <c r="A4813" s="1"/>
      <c r="D4813" s="9" t="s">
        <v>90</v>
      </c>
      <c r="E4813" s="46"/>
      <c r="G4813" s="10"/>
      <c r="H4813" s="8"/>
    </row>
    <row r="4814" spans="1:8" ht="17.149999999999999" customHeight="1" x14ac:dyDescent="0.25">
      <c r="A4814" s="16"/>
      <c r="B4814" s="11" t="s">
        <v>91</v>
      </c>
      <c r="C4814" s="11" t="s">
        <v>91</v>
      </c>
      <c r="D4814" s="11" t="s">
        <v>92</v>
      </c>
      <c r="E4814" s="47"/>
      <c r="F4814" s="11" t="s">
        <v>91</v>
      </c>
      <c r="G4814" s="11" t="s">
        <v>93</v>
      </c>
      <c r="H4814" s="12"/>
    </row>
    <row r="4815" spans="1:8" ht="17.149999999999999" customHeight="1" thickBot="1" x14ac:dyDescent="0.35">
      <c r="A4815" s="5" t="s">
        <v>76</v>
      </c>
      <c r="B4815" s="2" t="s">
        <v>77</v>
      </c>
      <c r="C4815" s="2" t="s">
        <v>78</v>
      </c>
      <c r="D4815" s="21" t="s">
        <v>79</v>
      </c>
      <c r="E4815" s="42"/>
      <c r="F4815" s="2" t="s">
        <v>80</v>
      </c>
      <c r="G4815" s="5" t="s">
        <v>81</v>
      </c>
      <c r="H4815" s="6" t="s">
        <v>82</v>
      </c>
    </row>
    <row r="4816" spans="1:8" ht="17.149999999999999" customHeight="1" thickBot="1" x14ac:dyDescent="0.35">
      <c r="A4816" s="17">
        <v>462</v>
      </c>
      <c r="B4816" s="50"/>
      <c r="C4816" s="50"/>
      <c r="D4816" s="51"/>
      <c r="E4816" s="52"/>
      <c r="F4816" s="50"/>
      <c r="G4816" s="2" t="s">
        <v>83</v>
      </c>
      <c r="H4816" s="53"/>
    </row>
    <row r="4817" spans="1:8" ht="17.149999999999999" customHeight="1" thickBot="1" x14ac:dyDescent="0.35">
      <c r="A4817" s="1" t="s">
        <v>84</v>
      </c>
      <c r="B4817" s="38"/>
      <c r="C4817" s="38"/>
      <c r="D4817" s="38"/>
      <c r="E4817" s="43"/>
      <c r="F4817" s="34"/>
      <c r="G4817" s="21" t="s">
        <v>14</v>
      </c>
      <c r="H4817" s="54"/>
    </row>
    <row r="4818" spans="1:8" ht="17.149999999999999" customHeight="1" thickBot="1" x14ac:dyDescent="0.35">
      <c r="A4818" s="1"/>
      <c r="B4818" s="38"/>
      <c r="C4818" s="38"/>
      <c r="D4818" s="38"/>
      <c r="E4818" s="43"/>
      <c r="F4818" s="34"/>
      <c r="G4818" s="21" t="s">
        <v>15</v>
      </c>
      <c r="H4818" s="54"/>
    </row>
    <row r="4819" spans="1:8" ht="17.149999999999999" customHeight="1" thickBot="1" x14ac:dyDescent="0.35">
      <c r="A4819" s="1"/>
      <c r="B4819" s="38"/>
      <c r="C4819" s="38"/>
      <c r="D4819" s="38"/>
      <c r="E4819" s="43"/>
      <c r="F4819" s="34"/>
      <c r="G4819" s="21" t="s">
        <v>16</v>
      </c>
      <c r="H4819" s="54"/>
    </row>
    <row r="4820" spans="1:8" ht="17.149999999999999" customHeight="1" thickBot="1" x14ac:dyDescent="0.35">
      <c r="A4820" s="1"/>
      <c r="B4820" s="38"/>
      <c r="C4820" s="38"/>
      <c r="D4820" s="38"/>
      <c r="E4820" s="43"/>
      <c r="F4820" s="34"/>
      <c r="G4820" s="21" t="s">
        <v>85</v>
      </c>
      <c r="H4820" s="54"/>
    </row>
    <row r="4821" spans="1:8" ht="17.149999999999999" customHeight="1" thickBot="1" x14ac:dyDescent="0.35">
      <c r="A4821" s="5"/>
      <c r="B4821" s="38"/>
      <c r="C4821" s="38"/>
      <c r="D4821" s="38"/>
      <c r="E4821" s="43"/>
      <c r="F4821" s="34"/>
      <c r="G4821" t="s">
        <v>57</v>
      </c>
      <c r="H4821" s="54"/>
    </row>
    <row r="4822" spans="1:8" ht="17.149999999999999" customHeight="1" thickBot="1" x14ac:dyDescent="0.35">
      <c r="A4822" s="1"/>
      <c r="B4822" s="39"/>
      <c r="C4822" s="39"/>
      <c r="D4822" s="39"/>
      <c r="E4822" s="44"/>
      <c r="F4822" s="37"/>
      <c r="G4822" s="30" t="s">
        <v>86</v>
      </c>
      <c r="H4822" s="28">
        <f>SUM(H4816:H4821)</f>
        <v>0</v>
      </c>
    </row>
    <row r="4823" spans="1:8" ht="17.149999999999999" customHeight="1" x14ac:dyDescent="0.25">
      <c r="A4823" s="1"/>
      <c r="B4823" s="7" t="s">
        <v>87</v>
      </c>
      <c r="H4823" s="8"/>
    </row>
    <row r="4824" spans="1:8" ht="17.149999999999999" customHeight="1" x14ac:dyDescent="0.25">
      <c r="A4824" s="1"/>
      <c r="B4824" t="s">
        <v>88</v>
      </c>
      <c r="H4824" s="8"/>
    </row>
    <row r="4825" spans="1:8" ht="17.149999999999999" customHeight="1" x14ac:dyDescent="0.35">
      <c r="A4825" s="1"/>
      <c r="B4825" s="24" t="s">
        <v>89</v>
      </c>
      <c r="E4825" s="45" t="str">
        <f>+'Budget Information'!$B$2</f>
        <v>Type your Community's name here</v>
      </c>
      <c r="H4825" s="23"/>
    </row>
    <row r="4826" spans="1:8" ht="17.149999999999999" customHeight="1" x14ac:dyDescent="0.25">
      <c r="A4826" s="1"/>
      <c r="D4826" s="9" t="s">
        <v>90</v>
      </c>
      <c r="E4826" s="46"/>
      <c r="G4826" s="10"/>
      <c r="H4826" s="8"/>
    </row>
    <row r="4827" spans="1:8" ht="17.149999999999999" customHeight="1" x14ac:dyDescent="0.25">
      <c r="A4827" s="18"/>
      <c r="B4827" s="13"/>
      <c r="C4827" s="13"/>
      <c r="D4827" s="13"/>
      <c r="E4827" s="41"/>
      <c r="F4827" s="13"/>
      <c r="G4827" s="13"/>
      <c r="H4827" s="14"/>
    </row>
    <row r="4828" spans="1:8" ht="17.149999999999999" customHeight="1" thickBot="1" x14ac:dyDescent="0.35">
      <c r="A4828" s="5" t="s">
        <v>76</v>
      </c>
      <c r="B4828" s="2" t="s">
        <v>77</v>
      </c>
      <c r="C4828" s="2" t="s">
        <v>78</v>
      </c>
      <c r="D4828" s="21" t="s">
        <v>79</v>
      </c>
      <c r="E4828" s="42"/>
      <c r="F4828" s="2" t="s">
        <v>80</v>
      </c>
      <c r="G4828" s="5" t="s">
        <v>81</v>
      </c>
      <c r="H4828" s="6" t="s">
        <v>82</v>
      </c>
    </row>
    <row r="4829" spans="1:8" ht="17.149999999999999" customHeight="1" thickBot="1" x14ac:dyDescent="0.35">
      <c r="A4829" s="17">
        <v>463</v>
      </c>
      <c r="B4829" s="50"/>
      <c r="C4829" s="50"/>
      <c r="D4829" s="51"/>
      <c r="E4829" s="52"/>
      <c r="F4829" s="50"/>
      <c r="G4829" s="2" t="s">
        <v>83</v>
      </c>
      <c r="H4829" s="53"/>
    </row>
    <row r="4830" spans="1:8" ht="17.149999999999999" customHeight="1" thickBot="1" x14ac:dyDescent="0.35">
      <c r="A4830" s="1" t="s">
        <v>84</v>
      </c>
      <c r="B4830" s="38"/>
      <c r="C4830" s="38"/>
      <c r="D4830" s="38"/>
      <c r="E4830" s="43"/>
      <c r="F4830" s="34"/>
      <c r="G4830" s="21" t="s">
        <v>14</v>
      </c>
      <c r="H4830" s="54"/>
    </row>
    <row r="4831" spans="1:8" ht="17.149999999999999" customHeight="1" thickBot="1" x14ac:dyDescent="0.35">
      <c r="A4831" s="1"/>
      <c r="B4831" s="38"/>
      <c r="C4831" s="38"/>
      <c r="D4831" s="38"/>
      <c r="E4831" s="43"/>
      <c r="F4831" s="34"/>
      <c r="G4831" s="21" t="s">
        <v>15</v>
      </c>
      <c r="H4831" s="54"/>
    </row>
    <row r="4832" spans="1:8" ht="17.149999999999999" customHeight="1" thickBot="1" x14ac:dyDescent="0.35">
      <c r="A4832" s="1"/>
      <c r="B4832" s="38"/>
      <c r="C4832" s="38"/>
      <c r="D4832" s="38"/>
      <c r="E4832" s="43"/>
      <c r="F4832" s="34"/>
      <c r="G4832" s="21" t="s">
        <v>16</v>
      </c>
      <c r="H4832" s="54"/>
    </row>
    <row r="4833" spans="1:8" ht="17.149999999999999" customHeight="1" thickBot="1" x14ac:dyDescent="0.35">
      <c r="A4833" s="1"/>
      <c r="B4833" s="38"/>
      <c r="C4833" s="38"/>
      <c r="D4833" s="38"/>
      <c r="E4833" s="43"/>
      <c r="F4833" s="34"/>
      <c r="G4833" s="21" t="s">
        <v>85</v>
      </c>
      <c r="H4833" s="54"/>
    </row>
    <row r="4834" spans="1:8" ht="17.149999999999999" customHeight="1" thickBot="1" x14ac:dyDescent="0.35">
      <c r="A4834" s="5"/>
      <c r="B4834" s="38"/>
      <c r="C4834" s="38"/>
      <c r="D4834" s="38"/>
      <c r="E4834" s="43"/>
      <c r="F4834" s="34"/>
      <c r="G4834" t="s">
        <v>57</v>
      </c>
      <c r="H4834" s="54"/>
    </row>
    <row r="4835" spans="1:8" ht="17.149999999999999" customHeight="1" thickBot="1" x14ac:dyDescent="0.35">
      <c r="A4835" s="1"/>
      <c r="B4835" s="39"/>
      <c r="C4835" s="39"/>
      <c r="D4835" s="39"/>
      <c r="E4835" s="44"/>
      <c r="F4835" s="37"/>
      <c r="G4835" s="30" t="s">
        <v>86</v>
      </c>
      <c r="H4835" s="28">
        <f>SUM(H4829:H4834)</f>
        <v>0</v>
      </c>
    </row>
    <row r="4836" spans="1:8" ht="17.149999999999999" customHeight="1" x14ac:dyDescent="0.25">
      <c r="A4836" s="1"/>
      <c r="B4836" s="7" t="s">
        <v>87</v>
      </c>
      <c r="H4836" s="8"/>
    </row>
    <row r="4837" spans="1:8" ht="17.149999999999999" customHeight="1" x14ac:dyDescent="0.25">
      <c r="A4837" s="1"/>
      <c r="B4837" t="s">
        <v>88</v>
      </c>
      <c r="H4837" s="8"/>
    </row>
    <row r="4838" spans="1:8" ht="17.149999999999999" customHeight="1" x14ac:dyDescent="0.35">
      <c r="A4838" s="1"/>
      <c r="B4838" s="24" t="s">
        <v>89</v>
      </c>
      <c r="E4838" s="45" t="str">
        <f>+'Budget Information'!$B$2</f>
        <v>Type your Community's name here</v>
      </c>
      <c r="H4838" s="23"/>
    </row>
    <row r="4839" spans="1:8" ht="17.149999999999999" customHeight="1" x14ac:dyDescent="0.25">
      <c r="A4839" s="1"/>
      <c r="D4839" s="9" t="s">
        <v>90</v>
      </c>
      <c r="E4839" s="46"/>
      <c r="G4839" s="10"/>
      <c r="H4839" s="8"/>
    </row>
    <row r="4840" spans="1:8" ht="17.149999999999999" customHeight="1" x14ac:dyDescent="0.25">
      <c r="A4840" s="16"/>
      <c r="B4840" s="13"/>
      <c r="C4840" s="13"/>
      <c r="D4840" s="19"/>
      <c r="E4840" s="48"/>
      <c r="F4840" s="13"/>
      <c r="G4840" s="20"/>
      <c r="H4840" s="15"/>
    </row>
    <row r="4841" spans="1:8" ht="17.149999999999999" customHeight="1" x14ac:dyDescent="0.25">
      <c r="A4841" s="16"/>
      <c r="B4841" s="13"/>
      <c r="C4841" s="13"/>
      <c r="D4841" s="13"/>
      <c r="E4841" s="41"/>
      <c r="F4841" s="13"/>
      <c r="G4841" s="13"/>
      <c r="H4841" s="15"/>
    </row>
    <row r="4842" spans="1:8" ht="17.149999999999999" customHeight="1" thickBot="1" x14ac:dyDescent="0.35">
      <c r="A4842" s="5" t="s">
        <v>76</v>
      </c>
      <c r="B4842" s="2" t="s">
        <v>77</v>
      </c>
      <c r="C4842" s="2" t="s">
        <v>78</v>
      </c>
      <c r="D4842" s="21" t="s">
        <v>79</v>
      </c>
      <c r="E4842" s="42"/>
      <c r="F4842" s="2" t="s">
        <v>80</v>
      </c>
      <c r="G4842" s="5" t="s">
        <v>81</v>
      </c>
      <c r="H4842" s="6" t="s">
        <v>82</v>
      </c>
    </row>
    <row r="4843" spans="1:8" ht="17.149999999999999" customHeight="1" thickBot="1" x14ac:dyDescent="0.35">
      <c r="A4843" s="17">
        <v>464</v>
      </c>
      <c r="B4843" s="50"/>
      <c r="C4843" s="50"/>
      <c r="D4843" s="51"/>
      <c r="E4843" s="52"/>
      <c r="F4843" s="50"/>
      <c r="G4843" s="2" t="s">
        <v>83</v>
      </c>
      <c r="H4843" s="53"/>
    </row>
    <row r="4844" spans="1:8" ht="17.149999999999999" customHeight="1" thickBot="1" x14ac:dyDescent="0.35">
      <c r="A4844" s="1" t="s">
        <v>84</v>
      </c>
      <c r="B4844" s="38"/>
      <c r="C4844" s="38"/>
      <c r="D4844" s="38"/>
      <c r="E4844" s="43"/>
      <c r="F4844" s="34"/>
      <c r="G4844" s="21" t="s">
        <v>14</v>
      </c>
      <c r="H4844" s="54"/>
    </row>
    <row r="4845" spans="1:8" ht="17.149999999999999" customHeight="1" thickBot="1" x14ac:dyDescent="0.35">
      <c r="A4845" s="1"/>
      <c r="B4845" s="38"/>
      <c r="C4845" s="38"/>
      <c r="D4845" s="38"/>
      <c r="E4845" s="43"/>
      <c r="F4845" s="34"/>
      <c r="G4845" s="21" t="s">
        <v>15</v>
      </c>
      <c r="H4845" s="54"/>
    </row>
    <row r="4846" spans="1:8" ht="17.149999999999999" customHeight="1" thickBot="1" x14ac:dyDescent="0.35">
      <c r="A4846" s="1"/>
      <c r="B4846" s="38"/>
      <c r="C4846" s="38"/>
      <c r="D4846" s="38"/>
      <c r="E4846" s="43"/>
      <c r="F4846" s="34"/>
      <c r="G4846" s="21" t="s">
        <v>16</v>
      </c>
      <c r="H4846" s="54"/>
    </row>
    <row r="4847" spans="1:8" ht="17.149999999999999" customHeight="1" thickBot="1" x14ac:dyDescent="0.35">
      <c r="A4847" s="1"/>
      <c r="B4847" s="38"/>
      <c r="C4847" s="38"/>
      <c r="D4847" s="38"/>
      <c r="E4847" s="43"/>
      <c r="F4847" s="34"/>
      <c r="G4847" s="21" t="s">
        <v>85</v>
      </c>
      <c r="H4847" s="54"/>
    </row>
    <row r="4848" spans="1:8" ht="17.149999999999999" customHeight="1" thickBot="1" x14ac:dyDescent="0.35">
      <c r="A4848" s="5"/>
      <c r="B4848" s="38"/>
      <c r="C4848" s="38"/>
      <c r="D4848" s="38"/>
      <c r="E4848" s="43"/>
      <c r="F4848" s="34"/>
      <c r="G4848" t="s">
        <v>57</v>
      </c>
      <c r="H4848" s="54"/>
    </row>
    <row r="4849" spans="1:8" ht="17.149999999999999" customHeight="1" thickBot="1" x14ac:dyDescent="0.35">
      <c r="A4849" s="1"/>
      <c r="B4849" s="39"/>
      <c r="C4849" s="39"/>
      <c r="D4849" s="39"/>
      <c r="E4849" s="44"/>
      <c r="F4849" s="37"/>
      <c r="G4849" s="30" t="s">
        <v>86</v>
      </c>
      <c r="H4849" s="28">
        <f>SUM(H4843:H4848)</f>
        <v>0</v>
      </c>
    </row>
    <row r="4850" spans="1:8" ht="17.149999999999999" customHeight="1" x14ac:dyDescent="0.25">
      <c r="A4850" s="1"/>
      <c r="B4850" s="7" t="s">
        <v>87</v>
      </c>
      <c r="H4850" s="8"/>
    </row>
    <row r="4851" spans="1:8" ht="17.149999999999999" customHeight="1" x14ac:dyDescent="0.25">
      <c r="A4851" s="1"/>
      <c r="B4851" t="s">
        <v>88</v>
      </c>
      <c r="H4851" s="8"/>
    </row>
    <row r="4852" spans="1:8" ht="17.149999999999999" customHeight="1" x14ac:dyDescent="0.35">
      <c r="A4852" s="1"/>
      <c r="B4852" s="24" t="s">
        <v>89</v>
      </c>
      <c r="E4852" s="45" t="str">
        <f>+'Budget Information'!$B$2</f>
        <v>Type your Community's name here</v>
      </c>
      <c r="H4852" s="23"/>
    </row>
    <row r="4853" spans="1:8" ht="17.149999999999999" customHeight="1" x14ac:dyDescent="0.25">
      <c r="A4853" s="1"/>
      <c r="D4853" s="9" t="s">
        <v>90</v>
      </c>
      <c r="E4853" s="46"/>
      <c r="G4853" s="10"/>
      <c r="H4853" s="8"/>
    </row>
    <row r="4854" spans="1:8" ht="17.149999999999999" customHeight="1" x14ac:dyDescent="0.25">
      <c r="A4854" s="16"/>
      <c r="B4854" s="11" t="s">
        <v>91</v>
      </c>
      <c r="C4854" s="11" t="s">
        <v>91</v>
      </c>
      <c r="D4854" s="11" t="s">
        <v>92</v>
      </c>
      <c r="E4854" s="47"/>
      <c r="F4854" s="11" t="s">
        <v>91</v>
      </c>
      <c r="G4854" s="11" t="s">
        <v>93</v>
      </c>
      <c r="H4854" s="12"/>
    </row>
    <row r="4855" spans="1:8" ht="17.149999999999999" customHeight="1" thickBot="1" x14ac:dyDescent="0.35">
      <c r="A4855" s="5" t="s">
        <v>76</v>
      </c>
      <c r="B4855" s="2" t="s">
        <v>77</v>
      </c>
      <c r="C4855" s="2" t="s">
        <v>78</v>
      </c>
      <c r="D4855" s="21" t="s">
        <v>79</v>
      </c>
      <c r="E4855" s="42"/>
      <c r="F4855" s="2" t="s">
        <v>80</v>
      </c>
      <c r="G4855" s="5" t="s">
        <v>81</v>
      </c>
      <c r="H4855" s="6" t="s">
        <v>82</v>
      </c>
    </row>
    <row r="4856" spans="1:8" ht="17.149999999999999" customHeight="1" thickBot="1" x14ac:dyDescent="0.35">
      <c r="A4856" s="17">
        <v>465</v>
      </c>
      <c r="B4856" s="50"/>
      <c r="C4856" s="50"/>
      <c r="D4856" s="51"/>
      <c r="E4856" s="52"/>
      <c r="F4856" s="50"/>
      <c r="G4856" s="2" t="s">
        <v>83</v>
      </c>
      <c r="H4856" s="53"/>
    </row>
    <row r="4857" spans="1:8" ht="17.149999999999999" customHeight="1" thickBot="1" x14ac:dyDescent="0.35">
      <c r="A4857" s="1" t="s">
        <v>84</v>
      </c>
      <c r="B4857" s="38"/>
      <c r="C4857" s="38"/>
      <c r="D4857" s="38"/>
      <c r="E4857" s="43"/>
      <c r="F4857" s="34"/>
      <c r="G4857" s="21" t="s">
        <v>14</v>
      </c>
      <c r="H4857" s="54"/>
    </row>
    <row r="4858" spans="1:8" ht="17.149999999999999" customHeight="1" thickBot="1" x14ac:dyDescent="0.35">
      <c r="A4858" s="1"/>
      <c r="B4858" s="38"/>
      <c r="C4858" s="38"/>
      <c r="D4858" s="38"/>
      <c r="E4858" s="43"/>
      <c r="F4858" s="34"/>
      <c r="G4858" s="21" t="s">
        <v>15</v>
      </c>
      <c r="H4858" s="54"/>
    </row>
    <row r="4859" spans="1:8" ht="17.149999999999999" customHeight="1" thickBot="1" x14ac:dyDescent="0.35">
      <c r="A4859" s="1"/>
      <c r="B4859" s="38"/>
      <c r="C4859" s="38"/>
      <c r="D4859" s="38"/>
      <c r="E4859" s="43"/>
      <c r="F4859" s="34"/>
      <c r="G4859" s="21" t="s">
        <v>16</v>
      </c>
      <c r="H4859" s="54"/>
    </row>
    <row r="4860" spans="1:8" ht="17.149999999999999" customHeight="1" thickBot="1" x14ac:dyDescent="0.35">
      <c r="A4860" s="1"/>
      <c r="B4860" s="38"/>
      <c r="C4860" s="38"/>
      <c r="D4860" s="38"/>
      <c r="E4860" s="43"/>
      <c r="F4860" s="34"/>
      <c r="G4860" s="21" t="s">
        <v>85</v>
      </c>
      <c r="H4860" s="54"/>
    </row>
    <row r="4861" spans="1:8" ht="17.149999999999999" customHeight="1" thickBot="1" x14ac:dyDescent="0.35">
      <c r="A4861" s="5"/>
      <c r="B4861" s="38"/>
      <c r="C4861" s="38"/>
      <c r="D4861" s="38"/>
      <c r="E4861" s="43"/>
      <c r="F4861" s="34"/>
      <c r="G4861" t="s">
        <v>57</v>
      </c>
      <c r="H4861" s="54"/>
    </row>
    <row r="4862" spans="1:8" ht="17.149999999999999" customHeight="1" thickBot="1" x14ac:dyDescent="0.35">
      <c r="A4862" s="1"/>
      <c r="B4862" s="39"/>
      <c r="C4862" s="39"/>
      <c r="D4862" s="39"/>
      <c r="E4862" s="44"/>
      <c r="F4862" s="37"/>
      <c r="G4862" s="30" t="s">
        <v>86</v>
      </c>
      <c r="H4862" s="28">
        <f>SUM(H4856:H4861)</f>
        <v>0</v>
      </c>
    </row>
    <row r="4863" spans="1:8" ht="17.149999999999999" customHeight="1" x14ac:dyDescent="0.25">
      <c r="A4863" s="1"/>
      <c r="B4863" s="7" t="s">
        <v>87</v>
      </c>
      <c r="H4863" s="8"/>
    </row>
    <row r="4864" spans="1:8" ht="17.149999999999999" customHeight="1" x14ac:dyDescent="0.25">
      <c r="A4864" s="1"/>
      <c r="B4864" t="s">
        <v>88</v>
      </c>
      <c r="H4864" s="8"/>
    </row>
    <row r="4865" spans="1:8" ht="17.149999999999999" customHeight="1" x14ac:dyDescent="0.35">
      <c r="A4865" s="1"/>
      <c r="B4865" s="24" t="s">
        <v>89</v>
      </c>
      <c r="E4865" s="45" t="str">
        <f>+'Budget Information'!$B$2</f>
        <v>Type your Community's name here</v>
      </c>
      <c r="H4865" s="23"/>
    </row>
    <row r="4866" spans="1:8" ht="17.149999999999999" customHeight="1" x14ac:dyDescent="0.25">
      <c r="A4866" s="1"/>
      <c r="D4866" s="9" t="s">
        <v>90</v>
      </c>
      <c r="E4866" s="46"/>
      <c r="G4866" s="10"/>
      <c r="H4866" s="8"/>
    </row>
    <row r="4867" spans="1:8" ht="17.149999999999999" customHeight="1" x14ac:dyDescent="0.25">
      <c r="A4867" s="18" t="s">
        <v>94</v>
      </c>
      <c r="B4867" s="13"/>
      <c r="C4867" s="13"/>
      <c r="D4867" s="13"/>
      <c r="E4867" s="41"/>
      <c r="F4867" s="13"/>
      <c r="G4867" s="13"/>
      <c r="H4867" s="14"/>
    </row>
    <row r="4868" spans="1:8" ht="17.149999999999999" customHeight="1" thickBot="1" x14ac:dyDescent="0.35">
      <c r="A4868" s="5" t="s">
        <v>76</v>
      </c>
      <c r="B4868" s="2" t="s">
        <v>77</v>
      </c>
      <c r="C4868" s="2" t="s">
        <v>78</v>
      </c>
      <c r="D4868" s="21" t="s">
        <v>79</v>
      </c>
      <c r="E4868" s="42"/>
      <c r="F4868" s="2" t="s">
        <v>80</v>
      </c>
      <c r="G4868" s="5" t="s">
        <v>81</v>
      </c>
      <c r="H4868" s="6" t="s">
        <v>82</v>
      </c>
    </row>
    <row r="4869" spans="1:8" ht="17.149999999999999" customHeight="1" thickBot="1" x14ac:dyDescent="0.35">
      <c r="A4869" s="17">
        <v>466</v>
      </c>
      <c r="B4869" s="50"/>
      <c r="C4869" s="50"/>
      <c r="D4869" s="51"/>
      <c r="E4869" s="52"/>
      <c r="F4869" s="50"/>
      <c r="G4869" s="2" t="s">
        <v>83</v>
      </c>
      <c r="H4869" s="53"/>
    </row>
    <row r="4870" spans="1:8" ht="17.149999999999999" customHeight="1" thickBot="1" x14ac:dyDescent="0.35">
      <c r="A4870" s="1" t="s">
        <v>84</v>
      </c>
      <c r="B4870" s="38"/>
      <c r="C4870" s="38"/>
      <c r="D4870" s="38"/>
      <c r="E4870" s="43"/>
      <c r="F4870" s="34"/>
      <c r="G4870" s="21" t="s">
        <v>14</v>
      </c>
      <c r="H4870" s="54"/>
    </row>
    <row r="4871" spans="1:8" ht="17.149999999999999" customHeight="1" thickBot="1" x14ac:dyDescent="0.35">
      <c r="A4871" s="1"/>
      <c r="B4871" s="38"/>
      <c r="C4871" s="38"/>
      <c r="D4871" s="38"/>
      <c r="E4871" s="43"/>
      <c r="F4871" s="34"/>
      <c r="G4871" s="21" t="s">
        <v>15</v>
      </c>
      <c r="H4871" s="54"/>
    </row>
    <row r="4872" spans="1:8" ht="17.149999999999999" customHeight="1" thickBot="1" x14ac:dyDescent="0.35">
      <c r="A4872" s="1"/>
      <c r="B4872" s="38"/>
      <c r="C4872" s="38"/>
      <c r="D4872" s="38"/>
      <c r="E4872" s="43"/>
      <c r="F4872" s="34"/>
      <c r="G4872" s="21" t="s">
        <v>16</v>
      </c>
      <c r="H4872" s="54"/>
    </row>
    <row r="4873" spans="1:8" ht="17.149999999999999" customHeight="1" thickBot="1" x14ac:dyDescent="0.35">
      <c r="A4873" s="1"/>
      <c r="B4873" s="38"/>
      <c r="C4873" s="38"/>
      <c r="D4873" s="38"/>
      <c r="E4873" s="43"/>
      <c r="F4873" s="34"/>
      <c r="G4873" s="21" t="s">
        <v>85</v>
      </c>
      <c r="H4873" s="54"/>
    </row>
    <row r="4874" spans="1:8" ht="17.149999999999999" customHeight="1" thickBot="1" x14ac:dyDescent="0.35">
      <c r="A4874" s="5"/>
      <c r="B4874" s="38"/>
      <c r="C4874" s="38"/>
      <c r="D4874" s="38"/>
      <c r="E4874" s="43"/>
      <c r="F4874" s="34"/>
      <c r="G4874" t="s">
        <v>57</v>
      </c>
      <c r="H4874" s="54"/>
    </row>
    <row r="4875" spans="1:8" ht="17.149999999999999" customHeight="1" thickBot="1" x14ac:dyDescent="0.35">
      <c r="A4875" s="1"/>
      <c r="B4875" s="39"/>
      <c r="C4875" s="39"/>
      <c r="D4875" s="39"/>
      <c r="E4875" s="44"/>
      <c r="F4875" s="37"/>
      <c r="G4875" s="30" t="s">
        <v>86</v>
      </c>
      <c r="H4875" s="28">
        <f>SUM(H4869:H4874)</f>
        <v>0</v>
      </c>
    </row>
    <row r="4876" spans="1:8" ht="17.149999999999999" customHeight="1" x14ac:dyDescent="0.25">
      <c r="A4876" s="1"/>
      <c r="B4876" s="7" t="s">
        <v>87</v>
      </c>
      <c r="H4876" s="8"/>
    </row>
    <row r="4877" spans="1:8" ht="17.149999999999999" customHeight="1" x14ac:dyDescent="0.25">
      <c r="A4877" s="1"/>
      <c r="B4877" t="s">
        <v>88</v>
      </c>
      <c r="H4877" s="8"/>
    </row>
    <row r="4878" spans="1:8" ht="17.149999999999999" customHeight="1" x14ac:dyDescent="0.35">
      <c r="A4878" s="1"/>
      <c r="B4878" s="24" t="s">
        <v>89</v>
      </c>
      <c r="E4878" s="45" t="str">
        <f>+'Budget Information'!$B$2</f>
        <v>Type your Community's name here</v>
      </c>
      <c r="H4878" s="23"/>
    </row>
    <row r="4879" spans="1:8" ht="17.149999999999999" customHeight="1" x14ac:dyDescent="0.25">
      <c r="A4879" s="1"/>
      <c r="D4879" s="9" t="s">
        <v>90</v>
      </c>
      <c r="E4879" s="46"/>
      <c r="G4879" s="10"/>
      <c r="H4879" s="8"/>
    </row>
    <row r="4880" spans="1:8" ht="17.149999999999999" customHeight="1" x14ac:dyDescent="0.25">
      <c r="A4880" s="16"/>
      <c r="B4880" s="13"/>
      <c r="C4880" s="13"/>
      <c r="D4880" s="19"/>
      <c r="E4880" s="48"/>
      <c r="F4880" s="13"/>
      <c r="G4880" s="20"/>
      <c r="H4880" s="15"/>
    </row>
    <row r="4881" spans="1:8" ht="17.149999999999999" customHeight="1" x14ac:dyDescent="0.25">
      <c r="A4881" s="18"/>
      <c r="B4881" s="13"/>
      <c r="C4881" s="13"/>
      <c r="D4881" s="13"/>
      <c r="E4881" s="41"/>
      <c r="F4881" s="13"/>
      <c r="G4881" s="13"/>
      <c r="H4881" s="15"/>
    </row>
    <row r="4882" spans="1:8" ht="17.149999999999999" customHeight="1" thickBot="1" x14ac:dyDescent="0.35">
      <c r="A4882" s="5" t="s">
        <v>76</v>
      </c>
      <c r="B4882" s="2" t="s">
        <v>77</v>
      </c>
      <c r="C4882" s="2" t="s">
        <v>78</v>
      </c>
      <c r="D4882" s="21" t="s">
        <v>79</v>
      </c>
      <c r="E4882" s="42"/>
      <c r="F4882" s="2" t="s">
        <v>80</v>
      </c>
      <c r="G4882" s="5" t="s">
        <v>81</v>
      </c>
      <c r="H4882" s="6" t="s">
        <v>82</v>
      </c>
    </row>
    <row r="4883" spans="1:8" ht="17.149999999999999" customHeight="1" thickBot="1" x14ac:dyDescent="0.35">
      <c r="A4883" s="17">
        <v>467</v>
      </c>
      <c r="B4883" s="50"/>
      <c r="C4883" s="50"/>
      <c r="D4883" s="51"/>
      <c r="E4883" s="52"/>
      <c r="F4883" s="50"/>
      <c r="G4883" s="2" t="s">
        <v>83</v>
      </c>
      <c r="H4883" s="53"/>
    </row>
    <row r="4884" spans="1:8" ht="17.149999999999999" customHeight="1" thickBot="1" x14ac:dyDescent="0.35">
      <c r="A4884" s="1" t="s">
        <v>84</v>
      </c>
      <c r="B4884" s="38"/>
      <c r="C4884" s="38"/>
      <c r="D4884" s="38"/>
      <c r="E4884" s="43"/>
      <c r="F4884" s="34"/>
      <c r="G4884" s="21" t="s">
        <v>14</v>
      </c>
      <c r="H4884" s="54"/>
    </row>
    <row r="4885" spans="1:8" ht="17.149999999999999" customHeight="1" thickBot="1" x14ac:dyDescent="0.35">
      <c r="A4885" s="1"/>
      <c r="B4885" s="38"/>
      <c r="C4885" s="38"/>
      <c r="D4885" s="38"/>
      <c r="E4885" s="43"/>
      <c r="F4885" s="34"/>
      <c r="G4885" s="21" t="s">
        <v>15</v>
      </c>
      <c r="H4885" s="54"/>
    </row>
    <row r="4886" spans="1:8" ht="17.149999999999999" customHeight="1" thickBot="1" x14ac:dyDescent="0.35">
      <c r="A4886" s="1"/>
      <c r="B4886" s="38"/>
      <c r="C4886" s="38"/>
      <c r="D4886" s="38"/>
      <c r="E4886" s="43"/>
      <c r="F4886" s="34"/>
      <c r="G4886" s="21" t="s">
        <v>16</v>
      </c>
      <c r="H4886" s="54"/>
    </row>
    <row r="4887" spans="1:8" ht="17.149999999999999" customHeight="1" thickBot="1" x14ac:dyDescent="0.35">
      <c r="A4887" s="1"/>
      <c r="B4887" s="38"/>
      <c r="C4887" s="38"/>
      <c r="D4887" s="38"/>
      <c r="E4887" s="43"/>
      <c r="F4887" s="34"/>
      <c r="G4887" s="21" t="s">
        <v>85</v>
      </c>
      <c r="H4887" s="54"/>
    </row>
    <row r="4888" spans="1:8" ht="17.149999999999999" customHeight="1" thickBot="1" x14ac:dyDescent="0.35">
      <c r="A4888" s="5"/>
      <c r="B4888" s="38"/>
      <c r="C4888" s="38"/>
      <c r="D4888" s="38"/>
      <c r="E4888" s="43"/>
      <c r="F4888" s="34"/>
      <c r="G4888" t="s">
        <v>57</v>
      </c>
      <c r="H4888" s="54"/>
    </row>
    <row r="4889" spans="1:8" ht="17.149999999999999" customHeight="1" thickBot="1" x14ac:dyDescent="0.35">
      <c r="A4889" s="1"/>
      <c r="B4889" s="39"/>
      <c r="C4889" s="39"/>
      <c r="D4889" s="39"/>
      <c r="E4889" s="44"/>
      <c r="F4889" s="37"/>
      <c r="G4889" s="30" t="s">
        <v>86</v>
      </c>
      <c r="H4889" s="28">
        <f>SUM(H4883:H4888)</f>
        <v>0</v>
      </c>
    </row>
    <row r="4890" spans="1:8" ht="17.149999999999999" customHeight="1" x14ac:dyDescent="0.25">
      <c r="A4890" s="1"/>
      <c r="B4890" s="7" t="s">
        <v>87</v>
      </c>
      <c r="H4890" s="8"/>
    </row>
    <row r="4891" spans="1:8" ht="17.149999999999999" customHeight="1" x14ac:dyDescent="0.25">
      <c r="A4891" s="1"/>
      <c r="B4891" t="s">
        <v>88</v>
      </c>
      <c r="H4891" s="8"/>
    </row>
    <row r="4892" spans="1:8" ht="17.149999999999999" customHeight="1" x14ac:dyDescent="0.35">
      <c r="A4892" s="1"/>
      <c r="B4892" s="24" t="s">
        <v>89</v>
      </c>
      <c r="E4892" s="45" t="str">
        <f>+'Budget Information'!$B$2</f>
        <v>Type your Community's name here</v>
      </c>
      <c r="H4892" s="23"/>
    </row>
    <row r="4893" spans="1:8" ht="17.149999999999999" customHeight="1" x14ac:dyDescent="0.25">
      <c r="A4893" s="1"/>
      <c r="D4893" s="9" t="s">
        <v>90</v>
      </c>
      <c r="E4893" s="46"/>
      <c r="G4893" s="10"/>
      <c r="H4893" s="8"/>
    </row>
    <row r="4894" spans="1:8" ht="17.149999999999999" customHeight="1" x14ac:dyDescent="0.25">
      <c r="A4894" s="16"/>
      <c r="B4894" s="11" t="s">
        <v>91</v>
      </c>
      <c r="C4894" s="11" t="s">
        <v>91</v>
      </c>
      <c r="D4894" s="11" t="s">
        <v>92</v>
      </c>
      <c r="E4894" s="47"/>
      <c r="F4894" s="11" t="s">
        <v>91</v>
      </c>
      <c r="G4894" s="11" t="s">
        <v>93</v>
      </c>
      <c r="H4894" s="12"/>
    </row>
    <row r="4895" spans="1:8" ht="17.149999999999999" customHeight="1" thickBot="1" x14ac:dyDescent="0.35">
      <c r="A4895" s="5" t="s">
        <v>76</v>
      </c>
      <c r="B4895" s="2" t="s">
        <v>77</v>
      </c>
      <c r="C4895" s="2" t="s">
        <v>78</v>
      </c>
      <c r="D4895" s="21" t="s">
        <v>79</v>
      </c>
      <c r="E4895" s="42"/>
      <c r="F4895" s="2" t="s">
        <v>80</v>
      </c>
      <c r="G4895" s="5" t="s">
        <v>81</v>
      </c>
      <c r="H4895" s="6" t="s">
        <v>82</v>
      </c>
    </row>
    <row r="4896" spans="1:8" ht="17.149999999999999" customHeight="1" thickBot="1" x14ac:dyDescent="0.35">
      <c r="A4896" s="17">
        <v>468</v>
      </c>
      <c r="B4896" s="50"/>
      <c r="C4896" s="50"/>
      <c r="D4896" s="51"/>
      <c r="E4896" s="52"/>
      <c r="F4896" s="50"/>
      <c r="G4896" s="2" t="s">
        <v>83</v>
      </c>
      <c r="H4896" s="53"/>
    </row>
    <row r="4897" spans="1:8" ht="17.149999999999999" customHeight="1" thickBot="1" x14ac:dyDescent="0.35">
      <c r="A4897" s="1" t="s">
        <v>84</v>
      </c>
      <c r="B4897" s="38"/>
      <c r="C4897" s="38"/>
      <c r="D4897" s="38"/>
      <c r="E4897" s="43"/>
      <c r="F4897" s="34"/>
      <c r="G4897" s="21" t="s">
        <v>14</v>
      </c>
      <c r="H4897" s="54"/>
    </row>
    <row r="4898" spans="1:8" ht="17.149999999999999" customHeight="1" thickBot="1" x14ac:dyDescent="0.35">
      <c r="A4898" s="1"/>
      <c r="B4898" s="38"/>
      <c r="C4898" s="38"/>
      <c r="D4898" s="38"/>
      <c r="E4898" s="43"/>
      <c r="F4898" s="34"/>
      <c r="G4898" s="21" t="s">
        <v>15</v>
      </c>
      <c r="H4898" s="54"/>
    </row>
    <row r="4899" spans="1:8" ht="17.149999999999999" customHeight="1" thickBot="1" x14ac:dyDescent="0.35">
      <c r="A4899" s="1"/>
      <c r="B4899" s="38"/>
      <c r="C4899" s="38"/>
      <c r="D4899" s="38"/>
      <c r="E4899" s="43"/>
      <c r="F4899" s="34"/>
      <c r="G4899" s="21" t="s">
        <v>16</v>
      </c>
      <c r="H4899" s="54"/>
    </row>
    <row r="4900" spans="1:8" ht="17.149999999999999" customHeight="1" thickBot="1" x14ac:dyDescent="0.35">
      <c r="A4900" s="1"/>
      <c r="B4900" s="38"/>
      <c r="C4900" s="38"/>
      <c r="D4900" s="38"/>
      <c r="E4900" s="43"/>
      <c r="F4900" s="34"/>
      <c r="G4900" s="21" t="s">
        <v>85</v>
      </c>
      <c r="H4900" s="54"/>
    </row>
    <row r="4901" spans="1:8" ht="17.149999999999999" customHeight="1" thickBot="1" x14ac:dyDescent="0.35">
      <c r="A4901" s="5"/>
      <c r="B4901" s="38"/>
      <c r="C4901" s="38"/>
      <c r="D4901" s="38"/>
      <c r="E4901" s="43"/>
      <c r="F4901" s="34"/>
      <c r="G4901" t="s">
        <v>57</v>
      </c>
      <c r="H4901" s="54"/>
    </row>
    <row r="4902" spans="1:8" ht="17.149999999999999" customHeight="1" thickBot="1" x14ac:dyDescent="0.35">
      <c r="A4902" s="1"/>
      <c r="B4902" s="39"/>
      <c r="C4902" s="39"/>
      <c r="D4902" s="39"/>
      <c r="E4902" s="44"/>
      <c r="F4902" s="37"/>
      <c r="G4902" s="30" t="s">
        <v>86</v>
      </c>
      <c r="H4902" s="28">
        <f>SUM(H4896:H4901)</f>
        <v>0</v>
      </c>
    </row>
    <row r="4903" spans="1:8" ht="17.149999999999999" customHeight="1" x14ac:dyDescent="0.25">
      <c r="A4903" s="1"/>
      <c r="B4903" s="7" t="s">
        <v>87</v>
      </c>
      <c r="H4903" s="8"/>
    </row>
    <row r="4904" spans="1:8" ht="17.149999999999999" customHeight="1" x14ac:dyDescent="0.25">
      <c r="A4904" s="1"/>
      <c r="B4904" t="s">
        <v>88</v>
      </c>
      <c r="H4904" s="8"/>
    </row>
    <row r="4905" spans="1:8" ht="17.149999999999999" customHeight="1" x14ac:dyDescent="0.35">
      <c r="A4905" s="1"/>
      <c r="B4905" s="24" t="s">
        <v>89</v>
      </c>
      <c r="E4905" s="45" t="str">
        <f>+'Budget Information'!$B$2</f>
        <v>Type your Community's name here</v>
      </c>
      <c r="H4905" s="23"/>
    </row>
    <row r="4906" spans="1:8" ht="17.149999999999999" customHeight="1" x14ac:dyDescent="0.25">
      <c r="A4906" s="1"/>
      <c r="D4906" s="9" t="s">
        <v>90</v>
      </c>
      <c r="E4906" s="46"/>
      <c r="G4906" s="10"/>
      <c r="H4906" s="8"/>
    </row>
    <row r="4907" spans="1:8" ht="17.149999999999999" customHeight="1" x14ac:dyDescent="0.25">
      <c r="A4907" s="16"/>
      <c r="B4907" s="13"/>
      <c r="C4907" s="13"/>
      <c r="D4907" s="13"/>
      <c r="E4907" s="41"/>
      <c r="F4907" s="13"/>
      <c r="G4907" s="13"/>
      <c r="H4907" s="14"/>
    </row>
    <row r="4908" spans="1:8" ht="17.149999999999999" customHeight="1" thickBot="1" x14ac:dyDescent="0.35">
      <c r="A4908" s="5" t="s">
        <v>76</v>
      </c>
      <c r="B4908" s="2" t="s">
        <v>77</v>
      </c>
      <c r="C4908" s="2" t="s">
        <v>78</v>
      </c>
      <c r="D4908" s="21" t="s">
        <v>79</v>
      </c>
      <c r="E4908" s="42"/>
      <c r="F4908" s="2" t="s">
        <v>80</v>
      </c>
      <c r="G4908" s="5" t="s">
        <v>81</v>
      </c>
      <c r="H4908" s="6" t="s">
        <v>82</v>
      </c>
    </row>
    <row r="4909" spans="1:8" ht="17.149999999999999" customHeight="1" thickBot="1" x14ac:dyDescent="0.35">
      <c r="A4909" s="17">
        <v>469</v>
      </c>
      <c r="B4909" s="50"/>
      <c r="C4909" s="50"/>
      <c r="D4909" s="51"/>
      <c r="E4909" s="52"/>
      <c r="F4909" s="50"/>
      <c r="G4909" s="2" t="s">
        <v>83</v>
      </c>
      <c r="H4909" s="53"/>
    </row>
    <row r="4910" spans="1:8" ht="17.149999999999999" customHeight="1" thickBot="1" x14ac:dyDescent="0.35">
      <c r="A4910" s="1" t="s">
        <v>84</v>
      </c>
      <c r="B4910" s="38"/>
      <c r="C4910" s="38"/>
      <c r="D4910" s="38"/>
      <c r="E4910" s="43"/>
      <c r="F4910" s="34"/>
      <c r="G4910" s="21" t="s">
        <v>14</v>
      </c>
      <c r="H4910" s="54"/>
    </row>
    <row r="4911" spans="1:8" ht="17.149999999999999" customHeight="1" thickBot="1" x14ac:dyDescent="0.35">
      <c r="A4911" s="1"/>
      <c r="B4911" s="38"/>
      <c r="C4911" s="38"/>
      <c r="D4911" s="38"/>
      <c r="E4911" s="43"/>
      <c r="F4911" s="34"/>
      <c r="G4911" s="21" t="s">
        <v>15</v>
      </c>
      <c r="H4911" s="54"/>
    </row>
    <row r="4912" spans="1:8" ht="17.149999999999999" customHeight="1" thickBot="1" x14ac:dyDescent="0.35">
      <c r="A4912" s="1"/>
      <c r="B4912" s="38"/>
      <c r="C4912" s="38"/>
      <c r="D4912" s="38"/>
      <c r="E4912" s="43"/>
      <c r="F4912" s="34"/>
      <c r="G4912" s="21" t="s">
        <v>16</v>
      </c>
      <c r="H4912" s="54"/>
    </row>
    <row r="4913" spans="1:8" ht="17.149999999999999" customHeight="1" thickBot="1" x14ac:dyDescent="0.35">
      <c r="A4913" s="1"/>
      <c r="B4913" s="38"/>
      <c r="C4913" s="38"/>
      <c r="D4913" s="38"/>
      <c r="E4913" s="43"/>
      <c r="F4913" s="34"/>
      <c r="G4913" s="21" t="s">
        <v>85</v>
      </c>
      <c r="H4913" s="54"/>
    </row>
    <row r="4914" spans="1:8" ht="17.149999999999999" customHeight="1" thickBot="1" x14ac:dyDescent="0.35">
      <c r="A4914" s="5"/>
      <c r="B4914" s="38"/>
      <c r="C4914" s="38"/>
      <c r="D4914" s="38"/>
      <c r="E4914" s="43"/>
      <c r="F4914" s="34"/>
      <c r="G4914" t="s">
        <v>57</v>
      </c>
      <c r="H4914" s="54"/>
    </row>
    <row r="4915" spans="1:8" ht="17.149999999999999" customHeight="1" thickBot="1" x14ac:dyDescent="0.35">
      <c r="A4915" s="1"/>
      <c r="B4915" s="39"/>
      <c r="C4915" s="39"/>
      <c r="D4915" s="39"/>
      <c r="E4915" s="44"/>
      <c r="F4915" s="37"/>
      <c r="G4915" s="30" t="s">
        <v>86</v>
      </c>
      <c r="H4915" s="28">
        <f>SUM(H4909:H4914)</f>
        <v>0</v>
      </c>
    </row>
    <row r="4916" spans="1:8" ht="17.149999999999999" customHeight="1" x14ac:dyDescent="0.25">
      <c r="A4916" s="1"/>
      <c r="B4916" s="7" t="s">
        <v>87</v>
      </c>
      <c r="H4916" s="8"/>
    </row>
    <row r="4917" spans="1:8" ht="17.149999999999999" customHeight="1" x14ac:dyDescent="0.25">
      <c r="A4917" s="1"/>
      <c r="B4917" t="s">
        <v>88</v>
      </c>
      <c r="H4917" s="8"/>
    </row>
    <row r="4918" spans="1:8" ht="17.149999999999999" customHeight="1" x14ac:dyDescent="0.35">
      <c r="A4918" s="1"/>
      <c r="B4918" s="24" t="s">
        <v>89</v>
      </c>
      <c r="E4918" s="45" t="str">
        <f>+'Budget Information'!$B$2</f>
        <v>Type your Community's name here</v>
      </c>
      <c r="H4918" s="23"/>
    </row>
    <row r="4919" spans="1:8" ht="17.149999999999999" customHeight="1" x14ac:dyDescent="0.25">
      <c r="A4919" s="1"/>
      <c r="D4919" s="9" t="s">
        <v>90</v>
      </c>
      <c r="E4919" s="46"/>
      <c r="G4919" s="10"/>
      <c r="H4919" s="8"/>
    </row>
    <row r="4920" spans="1:8" ht="17.149999999999999" customHeight="1" x14ac:dyDescent="0.25">
      <c r="A4920" s="16"/>
      <c r="B4920" s="13"/>
      <c r="C4920" s="13"/>
      <c r="D4920" s="19"/>
      <c r="E4920" s="48"/>
      <c r="F4920" s="13"/>
      <c r="G4920" s="20"/>
      <c r="H4920" s="15"/>
    </row>
    <row r="4921" spans="1:8" ht="17.149999999999999" customHeight="1" x14ac:dyDescent="0.25">
      <c r="A4921" s="18" t="s">
        <v>94</v>
      </c>
      <c r="B4921" s="13"/>
      <c r="C4921" s="13"/>
      <c r="D4921" s="13"/>
      <c r="E4921" s="41"/>
      <c r="F4921" s="13"/>
      <c r="G4921" s="13"/>
      <c r="H4921" s="15"/>
    </row>
    <row r="4922" spans="1:8" ht="17.149999999999999" customHeight="1" thickBot="1" x14ac:dyDescent="0.35">
      <c r="A4922" s="5" t="s">
        <v>76</v>
      </c>
      <c r="B4922" s="2" t="s">
        <v>77</v>
      </c>
      <c r="C4922" s="2" t="s">
        <v>78</v>
      </c>
      <c r="D4922" s="21" t="s">
        <v>79</v>
      </c>
      <c r="E4922" s="42"/>
      <c r="F4922" s="2" t="s">
        <v>80</v>
      </c>
      <c r="G4922" s="5" t="s">
        <v>81</v>
      </c>
      <c r="H4922" s="6" t="s">
        <v>82</v>
      </c>
    </row>
    <row r="4923" spans="1:8" ht="17.149999999999999" customHeight="1" thickBot="1" x14ac:dyDescent="0.35">
      <c r="A4923" s="17">
        <v>470</v>
      </c>
      <c r="B4923" s="50"/>
      <c r="C4923" s="50"/>
      <c r="D4923" s="51"/>
      <c r="E4923" s="52"/>
      <c r="F4923" s="50"/>
      <c r="G4923" s="2" t="s">
        <v>83</v>
      </c>
      <c r="H4923" s="53"/>
    </row>
    <row r="4924" spans="1:8" ht="17.149999999999999" customHeight="1" thickBot="1" x14ac:dyDescent="0.35">
      <c r="A4924" s="1" t="s">
        <v>84</v>
      </c>
      <c r="B4924" s="38"/>
      <c r="C4924" s="38"/>
      <c r="D4924" s="38"/>
      <c r="E4924" s="43"/>
      <c r="F4924" s="34"/>
      <c r="G4924" s="21" t="s">
        <v>14</v>
      </c>
      <c r="H4924" s="54"/>
    </row>
    <row r="4925" spans="1:8" ht="17.149999999999999" customHeight="1" thickBot="1" x14ac:dyDescent="0.35">
      <c r="A4925" s="1"/>
      <c r="B4925" s="38"/>
      <c r="C4925" s="38"/>
      <c r="D4925" s="38"/>
      <c r="E4925" s="43"/>
      <c r="F4925" s="34"/>
      <c r="G4925" s="21" t="s">
        <v>15</v>
      </c>
      <c r="H4925" s="54"/>
    </row>
    <row r="4926" spans="1:8" ht="17.149999999999999" customHeight="1" thickBot="1" x14ac:dyDescent="0.35">
      <c r="A4926" s="1"/>
      <c r="B4926" s="38"/>
      <c r="C4926" s="38"/>
      <c r="D4926" s="38"/>
      <c r="E4926" s="43"/>
      <c r="F4926" s="34"/>
      <c r="G4926" s="21" t="s">
        <v>16</v>
      </c>
      <c r="H4926" s="54"/>
    </row>
    <row r="4927" spans="1:8" ht="17.149999999999999" customHeight="1" thickBot="1" x14ac:dyDescent="0.35">
      <c r="A4927" s="1"/>
      <c r="B4927" s="38"/>
      <c r="C4927" s="38"/>
      <c r="D4927" s="38"/>
      <c r="E4927" s="43"/>
      <c r="F4927" s="34"/>
      <c r="G4927" s="21" t="s">
        <v>85</v>
      </c>
      <c r="H4927" s="54"/>
    </row>
    <row r="4928" spans="1:8" ht="17.149999999999999" customHeight="1" thickBot="1" x14ac:dyDescent="0.35">
      <c r="A4928" s="5"/>
      <c r="B4928" s="38"/>
      <c r="C4928" s="38"/>
      <c r="D4928" s="38"/>
      <c r="E4928" s="43"/>
      <c r="F4928" s="34"/>
      <c r="G4928" t="s">
        <v>57</v>
      </c>
      <c r="H4928" s="54"/>
    </row>
    <row r="4929" spans="1:8" ht="17.149999999999999" customHeight="1" thickBot="1" x14ac:dyDescent="0.35">
      <c r="A4929" s="1"/>
      <c r="B4929" s="39"/>
      <c r="C4929" s="39"/>
      <c r="D4929" s="39"/>
      <c r="E4929" s="44"/>
      <c r="F4929" s="37"/>
      <c r="G4929" s="30" t="s">
        <v>86</v>
      </c>
      <c r="H4929" s="28">
        <f>SUM(H4923:H4928)</f>
        <v>0</v>
      </c>
    </row>
    <row r="4930" spans="1:8" ht="17.149999999999999" customHeight="1" x14ac:dyDescent="0.25">
      <c r="A4930" s="1"/>
      <c r="B4930" s="7" t="s">
        <v>87</v>
      </c>
      <c r="H4930" s="8"/>
    </row>
    <row r="4931" spans="1:8" ht="17.149999999999999" customHeight="1" x14ac:dyDescent="0.25">
      <c r="A4931" s="1"/>
      <c r="B4931" t="s">
        <v>88</v>
      </c>
      <c r="H4931" s="8"/>
    </row>
    <row r="4932" spans="1:8" ht="17.149999999999999" customHeight="1" x14ac:dyDescent="0.35">
      <c r="A4932" s="1"/>
      <c r="B4932" s="24" t="s">
        <v>89</v>
      </c>
      <c r="E4932" s="45" t="str">
        <f>+'Budget Information'!$B$2</f>
        <v>Type your Community's name here</v>
      </c>
      <c r="H4932" s="23"/>
    </row>
    <row r="4933" spans="1:8" ht="17.149999999999999" customHeight="1" x14ac:dyDescent="0.25">
      <c r="A4933" s="1"/>
      <c r="D4933" s="9" t="s">
        <v>90</v>
      </c>
      <c r="E4933" s="46"/>
      <c r="G4933" s="10"/>
      <c r="H4933" s="8"/>
    </row>
    <row r="4934" spans="1:8" ht="17.149999999999999" customHeight="1" x14ac:dyDescent="0.25">
      <c r="A4934" s="16"/>
      <c r="B4934" s="11" t="s">
        <v>91</v>
      </c>
      <c r="C4934" s="11" t="s">
        <v>91</v>
      </c>
      <c r="D4934" s="11" t="s">
        <v>92</v>
      </c>
      <c r="E4934" s="47"/>
      <c r="F4934" s="11" t="s">
        <v>91</v>
      </c>
      <c r="G4934" s="11" t="s">
        <v>93</v>
      </c>
      <c r="H4934" s="12"/>
    </row>
    <row r="4935" spans="1:8" ht="17.149999999999999" customHeight="1" thickBot="1" x14ac:dyDescent="0.35">
      <c r="A4935" s="5" t="s">
        <v>76</v>
      </c>
      <c r="B4935" s="2" t="s">
        <v>77</v>
      </c>
      <c r="C4935" s="2" t="s">
        <v>78</v>
      </c>
      <c r="D4935" s="21" t="s">
        <v>79</v>
      </c>
      <c r="E4935" s="42"/>
      <c r="F4935" s="2" t="s">
        <v>80</v>
      </c>
      <c r="G4935" s="5" t="s">
        <v>81</v>
      </c>
      <c r="H4935" s="6" t="s">
        <v>82</v>
      </c>
    </row>
    <row r="4936" spans="1:8" ht="17.149999999999999" customHeight="1" thickBot="1" x14ac:dyDescent="0.35">
      <c r="A4936" s="17">
        <v>471</v>
      </c>
      <c r="B4936" s="50"/>
      <c r="C4936" s="50"/>
      <c r="D4936" s="51"/>
      <c r="E4936" s="52"/>
      <c r="F4936" s="50"/>
      <c r="G4936" s="2" t="s">
        <v>83</v>
      </c>
      <c r="H4936" s="53"/>
    </row>
    <row r="4937" spans="1:8" ht="17.149999999999999" customHeight="1" thickBot="1" x14ac:dyDescent="0.35">
      <c r="A4937" s="1" t="s">
        <v>84</v>
      </c>
      <c r="B4937" s="38"/>
      <c r="C4937" s="38"/>
      <c r="D4937" s="38"/>
      <c r="E4937" s="43"/>
      <c r="F4937" s="34"/>
      <c r="G4937" s="21" t="s">
        <v>14</v>
      </c>
      <c r="H4937" s="54"/>
    </row>
    <row r="4938" spans="1:8" ht="17.149999999999999" customHeight="1" thickBot="1" x14ac:dyDescent="0.35">
      <c r="A4938" s="1"/>
      <c r="B4938" s="38"/>
      <c r="C4938" s="38"/>
      <c r="D4938" s="38"/>
      <c r="E4938" s="43"/>
      <c r="F4938" s="34"/>
      <c r="G4938" s="21" t="s">
        <v>15</v>
      </c>
      <c r="H4938" s="54"/>
    </row>
    <row r="4939" spans="1:8" ht="17.149999999999999" customHeight="1" thickBot="1" x14ac:dyDescent="0.35">
      <c r="A4939" s="1"/>
      <c r="B4939" s="38"/>
      <c r="C4939" s="38"/>
      <c r="D4939" s="38"/>
      <c r="E4939" s="43"/>
      <c r="F4939" s="34"/>
      <c r="G4939" s="21" t="s">
        <v>16</v>
      </c>
      <c r="H4939" s="54"/>
    </row>
    <row r="4940" spans="1:8" ht="17.149999999999999" customHeight="1" thickBot="1" x14ac:dyDescent="0.35">
      <c r="A4940" s="1"/>
      <c r="B4940" s="38"/>
      <c r="C4940" s="38"/>
      <c r="D4940" s="38"/>
      <c r="E4940" s="43"/>
      <c r="F4940" s="34"/>
      <c r="G4940" s="21" t="s">
        <v>85</v>
      </c>
      <c r="H4940" s="54"/>
    </row>
    <row r="4941" spans="1:8" ht="17.149999999999999" customHeight="1" thickBot="1" x14ac:dyDescent="0.35">
      <c r="A4941" s="5"/>
      <c r="B4941" s="38"/>
      <c r="C4941" s="38"/>
      <c r="D4941" s="38"/>
      <c r="E4941" s="43"/>
      <c r="F4941" s="34"/>
      <c r="G4941" t="s">
        <v>57</v>
      </c>
      <c r="H4941" s="54"/>
    </row>
    <row r="4942" spans="1:8" ht="17.149999999999999" customHeight="1" thickBot="1" x14ac:dyDescent="0.35">
      <c r="A4942" s="1"/>
      <c r="B4942" s="39"/>
      <c r="C4942" s="39"/>
      <c r="D4942" s="39"/>
      <c r="E4942" s="44"/>
      <c r="F4942" s="37"/>
      <c r="G4942" s="30" t="s">
        <v>86</v>
      </c>
      <c r="H4942" s="28">
        <f>SUM(H4936:H4941)</f>
        <v>0</v>
      </c>
    </row>
    <row r="4943" spans="1:8" ht="17.149999999999999" customHeight="1" x14ac:dyDescent="0.25">
      <c r="A4943" s="1"/>
      <c r="B4943" s="7" t="s">
        <v>87</v>
      </c>
      <c r="H4943" s="8"/>
    </row>
    <row r="4944" spans="1:8" ht="17.149999999999999" customHeight="1" x14ac:dyDescent="0.25">
      <c r="A4944" s="1"/>
      <c r="B4944" t="s">
        <v>88</v>
      </c>
      <c r="H4944" s="8"/>
    </row>
    <row r="4945" spans="1:8" ht="17.149999999999999" customHeight="1" x14ac:dyDescent="0.35">
      <c r="A4945" s="1"/>
      <c r="B4945" s="24" t="s">
        <v>89</v>
      </c>
      <c r="E4945" s="45" t="str">
        <f>+'Budget Information'!$B$2</f>
        <v>Type your Community's name here</v>
      </c>
      <c r="H4945" s="23"/>
    </row>
    <row r="4946" spans="1:8" ht="17.149999999999999" customHeight="1" x14ac:dyDescent="0.25">
      <c r="A4946" s="1"/>
      <c r="D4946" s="9" t="s">
        <v>90</v>
      </c>
      <c r="E4946" s="46"/>
      <c r="G4946" s="10"/>
      <c r="H4946" s="8"/>
    </row>
    <row r="4947" spans="1:8" ht="17.149999999999999" customHeight="1" x14ac:dyDescent="0.25">
      <c r="A4947" s="16"/>
      <c r="B4947" s="13"/>
      <c r="C4947" s="13"/>
      <c r="D4947" s="13"/>
      <c r="E4947" s="41"/>
      <c r="F4947" s="13"/>
      <c r="G4947" s="13"/>
      <c r="H4947" s="14"/>
    </row>
    <row r="4948" spans="1:8" ht="17.149999999999999" customHeight="1" thickBot="1" x14ac:dyDescent="0.35">
      <c r="A4948" s="5" t="s">
        <v>76</v>
      </c>
      <c r="B4948" s="2" t="s">
        <v>77</v>
      </c>
      <c r="C4948" s="2" t="s">
        <v>78</v>
      </c>
      <c r="D4948" s="21" t="s">
        <v>79</v>
      </c>
      <c r="E4948" s="42"/>
      <c r="F4948" s="2" t="s">
        <v>80</v>
      </c>
      <c r="G4948" s="5" t="s">
        <v>81</v>
      </c>
      <c r="H4948" s="6" t="s">
        <v>82</v>
      </c>
    </row>
    <row r="4949" spans="1:8" ht="17.149999999999999" customHeight="1" thickBot="1" x14ac:dyDescent="0.35">
      <c r="A4949" s="17">
        <v>472</v>
      </c>
      <c r="B4949" s="50"/>
      <c r="C4949" s="50"/>
      <c r="D4949" s="51"/>
      <c r="E4949" s="52"/>
      <c r="F4949" s="50"/>
      <c r="G4949" s="2" t="s">
        <v>83</v>
      </c>
      <c r="H4949" s="53"/>
    </row>
    <row r="4950" spans="1:8" ht="17.149999999999999" customHeight="1" thickBot="1" x14ac:dyDescent="0.35">
      <c r="A4950" s="1" t="s">
        <v>84</v>
      </c>
      <c r="B4950" s="38"/>
      <c r="C4950" s="38"/>
      <c r="D4950" s="38"/>
      <c r="E4950" s="43"/>
      <c r="F4950" s="34"/>
      <c r="G4950" s="21" t="s">
        <v>14</v>
      </c>
      <c r="H4950" s="54"/>
    </row>
    <row r="4951" spans="1:8" ht="17.149999999999999" customHeight="1" thickBot="1" x14ac:dyDescent="0.35">
      <c r="A4951" s="1"/>
      <c r="B4951" s="38"/>
      <c r="C4951" s="38"/>
      <c r="D4951" s="38"/>
      <c r="E4951" s="43"/>
      <c r="F4951" s="34"/>
      <c r="G4951" s="21" t="s">
        <v>15</v>
      </c>
      <c r="H4951" s="54"/>
    </row>
    <row r="4952" spans="1:8" ht="17.149999999999999" customHeight="1" thickBot="1" x14ac:dyDescent="0.35">
      <c r="A4952" s="1"/>
      <c r="B4952" s="38"/>
      <c r="C4952" s="38"/>
      <c r="D4952" s="38"/>
      <c r="E4952" s="43"/>
      <c r="F4952" s="34"/>
      <c r="G4952" s="21" t="s">
        <v>16</v>
      </c>
      <c r="H4952" s="54"/>
    </row>
    <row r="4953" spans="1:8" ht="17.149999999999999" customHeight="1" thickBot="1" x14ac:dyDescent="0.35">
      <c r="A4953" s="1"/>
      <c r="B4953" s="38"/>
      <c r="C4953" s="38"/>
      <c r="D4953" s="38"/>
      <c r="E4953" s="43"/>
      <c r="F4953" s="34"/>
      <c r="G4953" s="21" t="s">
        <v>85</v>
      </c>
      <c r="H4953" s="54"/>
    </row>
    <row r="4954" spans="1:8" ht="17.149999999999999" customHeight="1" thickBot="1" x14ac:dyDescent="0.35">
      <c r="A4954" s="5"/>
      <c r="B4954" s="38"/>
      <c r="C4954" s="38"/>
      <c r="D4954" s="38"/>
      <c r="E4954" s="43"/>
      <c r="F4954" s="34"/>
      <c r="G4954" t="s">
        <v>57</v>
      </c>
      <c r="H4954" s="54"/>
    </row>
    <row r="4955" spans="1:8" ht="17.149999999999999" customHeight="1" thickBot="1" x14ac:dyDescent="0.35">
      <c r="A4955" s="1"/>
      <c r="B4955" s="39"/>
      <c r="C4955" s="39"/>
      <c r="D4955" s="39"/>
      <c r="E4955" s="44"/>
      <c r="F4955" s="37"/>
      <c r="G4955" s="30" t="s">
        <v>86</v>
      </c>
      <c r="H4955" s="28">
        <f>SUM(H4949:H4954)</f>
        <v>0</v>
      </c>
    </row>
    <row r="4956" spans="1:8" ht="17.149999999999999" customHeight="1" x14ac:dyDescent="0.25">
      <c r="A4956" s="1"/>
      <c r="B4956" s="7" t="s">
        <v>87</v>
      </c>
      <c r="H4956" s="8"/>
    </row>
    <row r="4957" spans="1:8" ht="17.149999999999999" customHeight="1" x14ac:dyDescent="0.25">
      <c r="A4957" s="1"/>
      <c r="B4957" t="s">
        <v>88</v>
      </c>
      <c r="H4957" s="8"/>
    </row>
    <row r="4958" spans="1:8" ht="17.149999999999999" customHeight="1" x14ac:dyDescent="0.35">
      <c r="A4958" s="1"/>
      <c r="B4958" s="24" t="s">
        <v>89</v>
      </c>
      <c r="E4958" s="45" t="str">
        <f>+'Budget Information'!$B$2</f>
        <v>Type your Community's name here</v>
      </c>
      <c r="H4958" s="23"/>
    </row>
    <row r="4959" spans="1:8" ht="17.149999999999999" customHeight="1" x14ac:dyDescent="0.25">
      <c r="A4959" s="1"/>
      <c r="D4959" s="9" t="s">
        <v>90</v>
      </c>
      <c r="E4959" s="46"/>
      <c r="G4959" s="10"/>
      <c r="H4959" s="8"/>
    </row>
    <row r="4960" spans="1:8" ht="17.149999999999999" customHeight="1" x14ac:dyDescent="0.25">
      <c r="A4960" s="16"/>
      <c r="B4960" s="13"/>
      <c r="C4960" s="13"/>
      <c r="D4960" s="19"/>
      <c r="E4960" s="48"/>
      <c r="F4960" s="13"/>
      <c r="G4960" s="20"/>
      <c r="H4960" s="15"/>
    </row>
    <row r="4961" spans="1:8" ht="17.149999999999999" customHeight="1" x14ac:dyDescent="0.25">
      <c r="A4961" s="16"/>
      <c r="B4961" s="13"/>
      <c r="C4961" s="13"/>
      <c r="D4961" s="13"/>
      <c r="E4961" s="41"/>
      <c r="F4961" s="13"/>
      <c r="G4961" s="13"/>
      <c r="H4961" s="15"/>
    </row>
    <row r="4962" spans="1:8" ht="17.149999999999999" customHeight="1" thickBot="1" x14ac:dyDescent="0.35">
      <c r="A4962" s="5" t="s">
        <v>76</v>
      </c>
      <c r="B4962" s="2" t="s">
        <v>77</v>
      </c>
      <c r="C4962" s="2" t="s">
        <v>78</v>
      </c>
      <c r="D4962" s="21" t="s">
        <v>79</v>
      </c>
      <c r="E4962" s="42"/>
      <c r="F4962" s="2" t="s">
        <v>80</v>
      </c>
      <c r="G4962" s="5" t="s">
        <v>81</v>
      </c>
      <c r="H4962" s="6" t="s">
        <v>82</v>
      </c>
    </row>
    <row r="4963" spans="1:8" ht="17.149999999999999" customHeight="1" thickBot="1" x14ac:dyDescent="0.35">
      <c r="A4963" s="17">
        <v>473</v>
      </c>
      <c r="B4963" s="50"/>
      <c r="C4963" s="50"/>
      <c r="D4963" s="51"/>
      <c r="E4963" s="52"/>
      <c r="F4963" s="50"/>
      <c r="G4963" s="2" t="s">
        <v>83</v>
      </c>
      <c r="H4963" s="53"/>
    </row>
    <row r="4964" spans="1:8" ht="17.149999999999999" customHeight="1" thickBot="1" x14ac:dyDescent="0.35">
      <c r="A4964" s="1" t="s">
        <v>84</v>
      </c>
      <c r="B4964" s="38"/>
      <c r="C4964" s="38"/>
      <c r="D4964" s="38"/>
      <c r="E4964" s="43"/>
      <c r="F4964" s="34"/>
      <c r="G4964" s="21" t="s">
        <v>14</v>
      </c>
      <c r="H4964" s="54"/>
    </row>
    <row r="4965" spans="1:8" ht="17.149999999999999" customHeight="1" thickBot="1" x14ac:dyDescent="0.35">
      <c r="A4965" s="1"/>
      <c r="B4965" s="38"/>
      <c r="C4965" s="38"/>
      <c r="D4965" s="38"/>
      <c r="E4965" s="43"/>
      <c r="F4965" s="34"/>
      <c r="G4965" s="21" t="s">
        <v>15</v>
      </c>
      <c r="H4965" s="54"/>
    </row>
    <row r="4966" spans="1:8" ht="17.149999999999999" customHeight="1" thickBot="1" x14ac:dyDescent="0.35">
      <c r="A4966" s="1"/>
      <c r="B4966" s="38"/>
      <c r="C4966" s="38"/>
      <c r="D4966" s="38"/>
      <c r="E4966" s="43"/>
      <c r="F4966" s="34"/>
      <c r="G4966" s="21" t="s">
        <v>16</v>
      </c>
      <c r="H4966" s="54"/>
    </row>
    <row r="4967" spans="1:8" ht="17.149999999999999" customHeight="1" thickBot="1" x14ac:dyDescent="0.35">
      <c r="A4967" s="1"/>
      <c r="B4967" s="38"/>
      <c r="C4967" s="38"/>
      <c r="D4967" s="38"/>
      <c r="E4967" s="43"/>
      <c r="F4967" s="34"/>
      <c r="G4967" s="21" t="s">
        <v>85</v>
      </c>
      <c r="H4967" s="54"/>
    </row>
    <row r="4968" spans="1:8" ht="17.149999999999999" customHeight="1" thickBot="1" x14ac:dyDescent="0.35">
      <c r="A4968" s="5"/>
      <c r="B4968" s="38"/>
      <c r="C4968" s="38"/>
      <c r="D4968" s="38"/>
      <c r="E4968" s="43"/>
      <c r="F4968" s="34"/>
      <c r="G4968" t="s">
        <v>57</v>
      </c>
      <c r="H4968" s="54"/>
    </row>
    <row r="4969" spans="1:8" ht="17.149999999999999" customHeight="1" thickBot="1" x14ac:dyDescent="0.35">
      <c r="A4969" s="1"/>
      <c r="B4969" s="39"/>
      <c r="C4969" s="39"/>
      <c r="D4969" s="39"/>
      <c r="E4969" s="44"/>
      <c r="F4969" s="37"/>
      <c r="G4969" s="30" t="s">
        <v>86</v>
      </c>
      <c r="H4969" s="28">
        <f>SUM(H4963:H4968)</f>
        <v>0</v>
      </c>
    </row>
    <row r="4970" spans="1:8" ht="17.149999999999999" customHeight="1" x14ac:dyDescent="0.25">
      <c r="A4970" s="1"/>
      <c r="B4970" s="7" t="s">
        <v>87</v>
      </c>
      <c r="H4970" s="8"/>
    </row>
    <row r="4971" spans="1:8" ht="17.149999999999999" customHeight="1" x14ac:dyDescent="0.25">
      <c r="A4971" s="1"/>
      <c r="B4971" t="s">
        <v>88</v>
      </c>
      <c r="H4971" s="8"/>
    </row>
    <row r="4972" spans="1:8" ht="17.149999999999999" customHeight="1" x14ac:dyDescent="0.35">
      <c r="A4972" s="1"/>
      <c r="B4972" s="24" t="s">
        <v>89</v>
      </c>
      <c r="E4972" s="45" t="str">
        <f>+'Budget Information'!$B$2</f>
        <v>Type your Community's name here</v>
      </c>
      <c r="H4972" s="23"/>
    </row>
    <row r="4973" spans="1:8" ht="17.149999999999999" customHeight="1" x14ac:dyDescent="0.25">
      <c r="A4973" s="1"/>
      <c r="D4973" s="9" t="s">
        <v>90</v>
      </c>
      <c r="E4973" s="46"/>
      <c r="G4973" s="10"/>
      <c r="H4973" s="8"/>
    </row>
    <row r="4974" spans="1:8" ht="17.149999999999999" customHeight="1" x14ac:dyDescent="0.25">
      <c r="A4974" s="18" t="s">
        <v>94</v>
      </c>
      <c r="B4974" s="11" t="s">
        <v>91</v>
      </c>
      <c r="C4974" s="11" t="s">
        <v>91</v>
      </c>
      <c r="D4974" s="11" t="s">
        <v>92</v>
      </c>
      <c r="E4974" s="47"/>
      <c r="F4974" s="11" t="s">
        <v>91</v>
      </c>
      <c r="G4974" s="11" t="s">
        <v>93</v>
      </c>
      <c r="H4974" s="12"/>
    </row>
    <row r="4975" spans="1:8" ht="17.149999999999999" customHeight="1" thickBot="1" x14ac:dyDescent="0.35">
      <c r="A4975" s="5" t="s">
        <v>76</v>
      </c>
      <c r="B4975" s="2" t="s">
        <v>77</v>
      </c>
      <c r="C4975" s="2" t="s">
        <v>78</v>
      </c>
      <c r="D4975" s="21" t="s">
        <v>79</v>
      </c>
      <c r="E4975" s="42"/>
      <c r="F4975" s="2" t="s">
        <v>80</v>
      </c>
      <c r="G4975" s="5" t="s">
        <v>81</v>
      </c>
      <c r="H4975" s="6" t="s">
        <v>82</v>
      </c>
    </row>
    <row r="4976" spans="1:8" ht="17.149999999999999" customHeight="1" thickBot="1" x14ac:dyDescent="0.35">
      <c r="A4976" s="17">
        <v>474</v>
      </c>
      <c r="B4976" s="50"/>
      <c r="C4976" s="50"/>
      <c r="D4976" s="51"/>
      <c r="E4976" s="52"/>
      <c r="F4976" s="50"/>
      <c r="G4976" s="2" t="s">
        <v>83</v>
      </c>
      <c r="H4976" s="53"/>
    </row>
    <row r="4977" spans="1:8" ht="17.149999999999999" customHeight="1" thickBot="1" x14ac:dyDescent="0.35">
      <c r="A4977" s="1" t="s">
        <v>84</v>
      </c>
      <c r="B4977" s="38"/>
      <c r="C4977" s="38"/>
      <c r="D4977" s="38"/>
      <c r="E4977" s="43"/>
      <c r="F4977" s="34"/>
      <c r="G4977" s="21" t="s">
        <v>14</v>
      </c>
      <c r="H4977" s="54"/>
    </row>
    <row r="4978" spans="1:8" ht="17.149999999999999" customHeight="1" thickBot="1" x14ac:dyDescent="0.35">
      <c r="A4978" s="1"/>
      <c r="B4978" s="38"/>
      <c r="C4978" s="38"/>
      <c r="D4978" s="38"/>
      <c r="E4978" s="43"/>
      <c r="F4978" s="34"/>
      <c r="G4978" s="21" t="s">
        <v>15</v>
      </c>
      <c r="H4978" s="54"/>
    </row>
    <row r="4979" spans="1:8" ht="17.149999999999999" customHeight="1" thickBot="1" x14ac:dyDescent="0.35">
      <c r="A4979" s="1"/>
      <c r="B4979" s="38"/>
      <c r="C4979" s="38"/>
      <c r="D4979" s="38"/>
      <c r="E4979" s="43"/>
      <c r="F4979" s="34"/>
      <c r="G4979" s="21" t="s">
        <v>16</v>
      </c>
      <c r="H4979" s="54"/>
    </row>
    <row r="4980" spans="1:8" ht="17.149999999999999" customHeight="1" thickBot="1" x14ac:dyDescent="0.35">
      <c r="A4980" s="1"/>
      <c r="B4980" s="38"/>
      <c r="C4980" s="38"/>
      <c r="D4980" s="38"/>
      <c r="E4980" s="43"/>
      <c r="F4980" s="34"/>
      <c r="G4980" s="21" t="s">
        <v>85</v>
      </c>
      <c r="H4980" s="54"/>
    </row>
    <row r="4981" spans="1:8" ht="17.149999999999999" customHeight="1" thickBot="1" x14ac:dyDescent="0.35">
      <c r="A4981" s="5"/>
      <c r="B4981" s="38"/>
      <c r="C4981" s="38"/>
      <c r="D4981" s="38"/>
      <c r="E4981" s="43"/>
      <c r="F4981" s="34"/>
      <c r="G4981" t="s">
        <v>57</v>
      </c>
      <c r="H4981" s="54"/>
    </row>
    <row r="4982" spans="1:8" ht="17.149999999999999" customHeight="1" thickBot="1" x14ac:dyDescent="0.35">
      <c r="A4982" s="1"/>
      <c r="B4982" s="39"/>
      <c r="C4982" s="39"/>
      <c r="D4982" s="39"/>
      <c r="E4982" s="44"/>
      <c r="F4982" s="37"/>
      <c r="G4982" s="30" t="s">
        <v>86</v>
      </c>
      <c r="H4982" s="28">
        <f>SUM(H4976:H4981)</f>
        <v>0</v>
      </c>
    </row>
    <row r="4983" spans="1:8" ht="17.149999999999999" customHeight="1" x14ac:dyDescent="0.25">
      <c r="A4983" s="1"/>
      <c r="B4983" s="7" t="s">
        <v>87</v>
      </c>
      <c r="H4983" s="8"/>
    </row>
    <row r="4984" spans="1:8" ht="17.149999999999999" customHeight="1" x14ac:dyDescent="0.25">
      <c r="A4984" s="1"/>
      <c r="B4984" t="s">
        <v>88</v>
      </c>
      <c r="H4984" s="8"/>
    </row>
    <row r="4985" spans="1:8" ht="17.149999999999999" customHeight="1" x14ac:dyDescent="0.35">
      <c r="A4985" s="1"/>
      <c r="B4985" s="24" t="s">
        <v>89</v>
      </c>
      <c r="E4985" s="45" t="str">
        <f>+'Budget Information'!$B$2</f>
        <v>Type your Community's name here</v>
      </c>
      <c r="H4985" s="23"/>
    </row>
    <row r="4986" spans="1:8" ht="17.149999999999999" customHeight="1" x14ac:dyDescent="0.25">
      <c r="A4986" s="1"/>
      <c r="D4986" s="9" t="s">
        <v>90</v>
      </c>
      <c r="E4986" s="46"/>
      <c r="G4986" s="10"/>
      <c r="H4986" s="8"/>
    </row>
    <row r="4987" spans="1:8" ht="17.149999999999999" customHeight="1" x14ac:dyDescent="0.25">
      <c r="A4987" s="18"/>
      <c r="B4987" s="13"/>
      <c r="C4987" s="13"/>
      <c r="D4987" s="13"/>
      <c r="E4987" s="41"/>
      <c r="F4987" s="13"/>
      <c r="G4987" s="13"/>
      <c r="H4987" s="14"/>
    </row>
    <row r="4988" spans="1:8" ht="17.149999999999999" customHeight="1" thickBot="1" x14ac:dyDescent="0.35">
      <c r="A4988" s="5" t="s">
        <v>76</v>
      </c>
      <c r="B4988" s="2" t="s">
        <v>77</v>
      </c>
      <c r="C4988" s="2" t="s">
        <v>78</v>
      </c>
      <c r="D4988" s="21" t="s">
        <v>79</v>
      </c>
      <c r="E4988" s="42"/>
      <c r="F4988" s="2" t="s">
        <v>80</v>
      </c>
      <c r="G4988" s="5" t="s">
        <v>81</v>
      </c>
      <c r="H4988" s="6" t="s">
        <v>82</v>
      </c>
    </row>
    <row r="4989" spans="1:8" ht="17.149999999999999" customHeight="1" thickBot="1" x14ac:dyDescent="0.35">
      <c r="A4989" s="17">
        <v>475</v>
      </c>
      <c r="B4989" s="50"/>
      <c r="C4989" s="50"/>
      <c r="D4989" s="51"/>
      <c r="E4989" s="52"/>
      <c r="F4989" s="50"/>
      <c r="G4989" s="2" t="s">
        <v>83</v>
      </c>
      <c r="H4989" s="53"/>
    </row>
    <row r="4990" spans="1:8" ht="17.149999999999999" customHeight="1" thickBot="1" x14ac:dyDescent="0.35">
      <c r="A4990" s="1" t="s">
        <v>84</v>
      </c>
      <c r="B4990" s="38"/>
      <c r="C4990" s="38"/>
      <c r="D4990" s="38"/>
      <c r="E4990" s="43"/>
      <c r="F4990" s="34"/>
      <c r="G4990" s="21" t="s">
        <v>14</v>
      </c>
      <c r="H4990" s="54"/>
    </row>
    <row r="4991" spans="1:8" ht="17.149999999999999" customHeight="1" thickBot="1" x14ac:dyDescent="0.35">
      <c r="A4991" s="1"/>
      <c r="B4991" s="38"/>
      <c r="C4991" s="38"/>
      <c r="D4991" s="38"/>
      <c r="E4991" s="43"/>
      <c r="F4991" s="34"/>
      <c r="G4991" s="21" t="s">
        <v>15</v>
      </c>
      <c r="H4991" s="54"/>
    </row>
    <row r="4992" spans="1:8" ht="17.149999999999999" customHeight="1" thickBot="1" x14ac:dyDescent="0.35">
      <c r="A4992" s="1"/>
      <c r="B4992" s="38"/>
      <c r="C4992" s="38"/>
      <c r="D4992" s="38"/>
      <c r="E4992" s="43"/>
      <c r="F4992" s="34"/>
      <c r="G4992" s="21" t="s">
        <v>16</v>
      </c>
      <c r="H4992" s="54"/>
    </row>
    <row r="4993" spans="1:8" ht="17.149999999999999" customHeight="1" thickBot="1" x14ac:dyDescent="0.35">
      <c r="A4993" s="1"/>
      <c r="B4993" s="38"/>
      <c r="C4993" s="38"/>
      <c r="D4993" s="38"/>
      <c r="E4993" s="43"/>
      <c r="F4993" s="34"/>
      <c r="G4993" s="21" t="s">
        <v>85</v>
      </c>
      <c r="H4993" s="54"/>
    </row>
    <row r="4994" spans="1:8" ht="17.149999999999999" customHeight="1" thickBot="1" x14ac:dyDescent="0.35">
      <c r="A4994" s="5"/>
      <c r="B4994" s="38"/>
      <c r="C4994" s="38"/>
      <c r="D4994" s="38"/>
      <c r="E4994" s="43"/>
      <c r="F4994" s="34"/>
      <c r="G4994" t="s">
        <v>57</v>
      </c>
      <c r="H4994" s="54"/>
    </row>
    <row r="4995" spans="1:8" ht="17.149999999999999" customHeight="1" thickBot="1" x14ac:dyDescent="0.35">
      <c r="A4995" s="1"/>
      <c r="B4995" s="39"/>
      <c r="C4995" s="39"/>
      <c r="D4995" s="39"/>
      <c r="E4995" s="44"/>
      <c r="F4995" s="37"/>
      <c r="G4995" s="30" t="s">
        <v>86</v>
      </c>
      <c r="H4995" s="28">
        <f>SUM(H4989:H4994)</f>
        <v>0</v>
      </c>
    </row>
    <row r="4996" spans="1:8" ht="17.149999999999999" customHeight="1" x14ac:dyDescent="0.25">
      <c r="A4996" s="1"/>
      <c r="B4996" s="7" t="s">
        <v>87</v>
      </c>
      <c r="H4996" s="8"/>
    </row>
    <row r="4997" spans="1:8" ht="17.149999999999999" customHeight="1" x14ac:dyDescent="0.25">
      <c r="A4997" s="1"/>
      <c r="B4997" t="s">
        <v>88</v>
      </c>
      <c r="H4997" s="8"/>
    </row>
    <row r="4998" spans="1:8" ht="17.149999999999999" customHeight="1" x14ac:dyDescent="0.35">
      <c r="A4998" s="1"/>
      <c r="B4998" s="24" t="s">
        <v>89</v>
      </c>
      <c r="E4998" s="45" t="str">
        <f>+'Budget Information'!$B$2</f>
        <v>Type your Community's name here</v>
      </c>
      <c r="H4998" s="23"/>
    </row>
    <row r="4999" spans="1:8" ht="17.149999999999999" customHeight="1" x14ac:dyDescent="0.25">
      <c r="A4999" s="1"/>
      <c r="D4999" s="9" t="s">
        <v>90</v>
      </c>
      <c r="E4999" s="46"/>
      <c r="G4999" s="10"/>
      <c r="H4999" s="8"/>
    </row>
    <row r="5000" spans="1:8" ht="17.149999999999999" customHeight="1" x14ac:dyDescent="0.25">
      <c r="A5000" s="16"/>
      <c r="B5000" s="13"/>
      <c r="C5000" s="13"/>
      <c r="D5000" s="19"/>
      <c r="E5000" s="48"/>
      <c r="F5000" s="13"/>
      <c r="G5000" s="20"/>
      <c r="H5000" s="15"/>
    </row>
    <row r="5001" spans="1:8" ht="17.149999999999999" customHeight="1" x14ac:dyDescent="0.25">
      <c r="A5001" s="16"/>
      <c r="B5001" s="13"/>
      <c r="C5001" s="13"/>
      <c r="D5001" s="13"/>
      <c r="E5001" s="41"/>
      <c r="F5001" s="13"/>
      <c r="G5001" s="13"/>
      <c r="H5001" s="15"/>
    </row>
    <row r="5002" spans="1:8" ht="17.149999999999999" customHeight="1" thickBot="1" x14ac:dyDescent="0.35">
      <c r="A5002" s="5" t="s">
        <v>76</v>
      </c>
      <c r="B5002" s="2" t="s">
        <v>77</v>
      </c>
      <c r="C5002" s="2" t="s">
        <v>78</v>
      </c>
      <c r="D5002" s="21" t="s">
        <v>79</v>
      </c>
      <c r="E5002" s="42"/>
      <c r="F5002" s="2" t="s">
        <v>80</v>
      </c>
      <c r="G5002" s="5" t="s">
        <v>81</v>
      </c>
      <c r="H5002" s="6" t="s">
        <v>82</v>
      </c>
    </row>
    <row r="5003" spans="1:8" ht="17.149999999999999" customHeight="1" thickBot="1" x14ac:dyDescent="0.35">
      <c r="A5003" s="17">
        <v>476</v>
      </c>
      <c r="B5003" s="50"/>
      <c r="C5003" s="50"/>
      <c r="D5003" s="51"/>
      <c r="E5003" s="52"/>
      <c r="F5003" s="50"/>
      <c r="G5003" s="2" t="s">
        <v>83</v>
      </c>
      <c r="H5003" s="53"/>
    </row>
    <row r="5004" spans="1:8" ht="17.149999999999999" customHeight="1" thickBot="1" x14ac:dyDescent="0.35">
      <c r="A5004" s="1" t="s">
        <v>84</v>
      </c>
      <c r="B5004" s="38"/>
      <c r="C5004" s="38"/>
      <c r="D5004" s="38"/>
      <c r="E5004" s="43"/>
      <c r="F5004" s="34"/>
      <c r="G5004" s="21" t="s">
        <v>14</v>
      </c>
      <c r="H5004" s="54"/>
    </row>
    <row r="5005" spans="1:8" ht="17.149999999999999" customHeight="1" thickBot="1" x14ac:dyDescent="0.35">
      <c r="A5005" s="1"/>
      <c r="B5005" s="38"/>
      <c r="C5005" s="38"/>
      <c r="D5005" s="38"/>
      <c r="E5005" s="43"/>
      <c r="F5005" s="34"/>
      <c r="G5005" s="21" t="s">
        <v>15</v>
      </c>
      <c r="H5005" s="54"/>
    </row>
    <row r="5006" spans="1:8" ht="17.149999999999999" customHeight="1" thickBot="1" x14ac:dyDescent="0.35">
      <c r="A5006" s="1"/>
      <c r="B5006" s="38"/>
      <c r="C5006" s="38"/>
      <c r="D5006" s="38"/>
      <c r="E5006" s="43"/>
      <c r="F5006" s="34"/>
      <c r="G5006" s="21" t="s">
        <v>16</v>
      </c>
      <c r="H5006" s="54"/>
    </row>
    <row r="5007" spans="1:8" ht="17.149999999999999" customHeight="1" thickBot="1" x14ac:dyDescent="0.35">
      <c r="A5007" s="1"/>
      <c r="B5007" s="38"/>
      <c r="C5007" s="38"/>
      <c r="D5007" s="38"/>
      <c r="E5007" s="43"/>
      <c r="F5007" s="34"/>
      <c r="G5007" s="21" t="s">
        <v>85</v>
      </c>
      <c r="H5007" s="54"/>
    </row>
    <row r="5008" spans="1:8" ht="17.149999999999999" customHeight="1" thickBot="1" x14ac:dyDescent="0.35">
      <c r="A5008" s="5"/>
      <c r="B5008" s="38"/>
      <c r="C5008" s="38"/>
      <c r="D5008" s="38"/>
      <c r="E5008" s="43"/>
      <c r="F5008" s="34"/>
      <c r="G5008" t="s">
        <v>57</v>
      </c>
      <c r="H5008" s="54"/>
    </row>
    <row r="5009" spans="1:8" ht="17.149999999999999" customHeight="1" thickBot="1" x14ac:dyDescent="0.35">
      <c r="A5009" s="1"/>
      <c r="B5009" s="39"/>
      <c r="C5009" s="39"/>
      <c r="D5009" s="39"/>
      <c r="E5009" s="44"/>
      <c r="F5009" s="37"/>
      <c r="G5009" s="30" t="s">
        <v>86</v>
      </c>
      <c r="H5009" s="28">
        <f>SUM(H5003:H5008)</f>
        <v>0</v>
      </c>
    </row>
    <row r="5010" spans="1:8" ht="17.149999999999999" customHeight="1" x14ac:dyDescent="0.25">
      <c r="A5010" s="1"/>
      <c r="B5010" s="7" t="s">
        <v>87</v>
      </c>
      <c r="H5010" s="8"/>
    </row>
    <row r="5011" spans="1:8" ht="17.149999999999999" customHeight="1" x14ac:dyDescent="0.25">
      <c r="A5011" s="1"/>
      <c r="B5011" t="s">
        <v>88</v>
      </c>
      <c r="H5011" s="8"/>
    </row>
    <row r="5012" spans="1:8" ht="17.149999999999999" customHeight="1" x14ac:dyDescent="0.35">
      <c r="A5012" s="1"/>
      <c r="B5012" s="24" t="s">
        <v>89</v>
      </c>
      <c r="E5012" s="45" t="str">
        <f>+'Budget Information'!$B$2</f>
        <v>Type your Community's name here</v>
      </c>
      <c r="H5012" s="23"/>
    </row>
    <row r="5013" spans="1:8" ht="17.149999999999999" customHeight="1" x14ac:dyDescent="0.25">
      <c r="A5013" s="1"/>
      <c r="D5013" s="9" t="s">
        <v>90</v>
      </c>
      <c r="E5013" s="46"/>
      <c r="G5013" s="10"/>
      <c r="H5013" s="8"/>
    </row>
    <row r="5014" spans="1:8" ht="17.149999999999999" customHeight="1" x14ac:dyDescent="0.25">
      <c r="A5014" s="16"/>
      <c r="B5014" s="11" t="s">
        <v>91</v>
      </c>
      <c r="C5014" s="11" t="s">
        <v>91</v>
      </c>
      <c r="D5014" s="11" t="s">
        <v>92</v>
      </c>
      <c r="E5014" s="47"/>
      <c r="F5014" s="11" t="s">
        <v>91</v>
      </c>
      <c r="G5014" s="11" t="s">
        <v>93</v>
      </c>
      <c r="H5014" s="12"/>
    </row>
    <row r="5015" spans="1:8" ht="17.149999999999999" customHeight="1" thickBot="1" x14ac:dyDescent="0.35">
      <c r="A5015" s="5" t="s">
        <v>76</v>
      </c>
      <c r="B5015" s="2" t="s">
        <v>77</v>
      </c>
      <c r="C5015" s="2" t="s">
        <v>78</v>
      </c>
      <c r="D5015" s="21" t="s">
        <v>79</v>
      </c>
      <c r="E5015" s="42"/>
      <c r="F5015" s="2" t="s">
        <v>80</v>
      </c>
      <c r="G5015" s="5" t="s">
        <v>81</v>
      </c>
      <c r="H5015" s="6" t="s">
        <v>82</v>
      </c>
    </row>
    <row r="5016" spans="1:8" ht="17.149999999999999" customHeight="1" thickBot="1" x14ac:dyDescent="0.35">
      <c r="A5016" s="17">
        <v>477</v>
      </c>
      <c r="B5016" s="50"/>
      <c r="C5016" s="50"/>
      <c r="D5016" s="51"/>
      <c r="E5016" s="52"/>
      <c r="F5016" s="50"/>
      <c r="G5016" s="2" t="s">
        <v>83</v>
      </c>
      <c r="H5016" s="53"/>
    </row>
    <row r="5017" spans="1:8" ht="17.149999999999999" customHeight="1" thickBot="1" x14ac:dyDescent="0.35">
      <c r="A5017" s="1" t="s">
        <v>84</v>
      </c>
      <c r="B5017" s="38"/>
      <c r="C5017" s="38"/>
      <c r="D5017" s="38"/>
      <c r="E5017" s="43"/>
      <c r="F5017" s="34"/>
      <c r="G5017" s="21" t="s">
        <v>14</v>
      </c>
      <c r="H5017" s="54"/>
    </row>
    <row r="5018" spans="1:8" ht="17.149999999999999" customHeight="1" thickBot="1" x14ac:dyDescent="0.35">
      <c r="A5018" s="1"/>
      <c r="B5018" s="38"/>
      <c r="C5018" s="38"/>
      <c r="D5018" s="38"/>
      <c r="E5018" s="43"/>
      <c r="F5018" s="34"/>
      <c r="G5018" s="21" t="s">
        <v>15</v>
      </c>
      <c r="H5018" s="54"/>
    </row>
    <row r="5019" spans="1:8" ht="17.149999999999999" customHeight="1" thickBot="1" x14ac:dyDescent="0.35">
      <c r="A5019" s="1"/>
      <c r="B5019" s="38"/>
      <c r="C5019" s="38"/>
      <c r="D5019" s="38"/>
      <c r="E5019" s="43"/>
      <c r="F5019" s="34"/>
      <c r="G5019" s="21" t="s">
        <v>16</v>
      </c>
      <c r="H5019" s="54"/>
    </row>
    <row r="5020" spans="1:8" ht="17.149999999999999" customHeight="1" thickBot="1" x14ac:dyDescent="0.35">
      <c r="A5020" s="1"/>
      <c r="B5020" s="38"/>
      <c r="C5020" s="38"/>
      <c r="D5020" s="38"/>
      <c r="E5020" s="43"/>
      <c r="F5020" s="34"/>
      <c r="G5020" s="21" t="s">
        <v>85</v>
      </c>
      <c r="H5020" s="54"/>
    </row>
    <row r="5021" spans="1:8" ht="17.149999999999999" customHeight="1" thickBot="1" x14ac:dyDescent="0.35">
      <c r="A5021" s="5"/>
      <c r="B5021" s="38"/>
      <c r="C5021" s="38"/>
      <c r="D5021" s="38"/>
      <c r="E5021" s="43"/>
      <c r="F5021" s="34"/>
      <c r="G5021" t="s">
        <v>57</v>
      </c>
      <c r="H5021" s="54"/>
    </row>
    <row r="5022" spans="1:8" ht="17.149999999999999" customHeight="1" thickBot="1" x14ac:dyDescent="0.35">
      <c r="A5022" s="1"/>
      <c r="B5022" s="39"/>
      <c r="C5022" s="39"/>
      <c r="D5022" s="39"/>
      <c r="E5022" s="44"/>
      <c r="F5022" s="37"/>
      <c r="G5022" s="30" t="s">
        <v>86</v>
      </c>
      <c r="H5022" s="28">
        <f>SUM(H5016:H5021)</f>
        <v>0</v>
      </c>
    </row>
    <row r="5023" spans="1:8" ht="17.149999999999999" customHeight="1" x14ac:dyDescent="0.25">
      <c r="A5023" s="1"/>
      <c r="B5023" s="7" t="s">
        <v>87</v>
      </c>
      <c r="H5023" s="8"/>
    </row>
    <row r="5024" spans="1:8" ht="17.149999999999999" customHeight="1" x14ac:dyDescent="0.25">
      <c r="A5024" s="1"/>
      <c r="B5024" t="s">
        <v>88</v>
      </c>
      <c r="H5024" s="8"/>
    </row>
    <row r="5025" spans="1:8" ht="17.149999999999999" customHeight="1" x14ac:dyDescent="0.35">
      <c r="A5025" s="1"/>
      <c r="B5025" s="24" t="s">
        <v>89</v>
      </c>
      <c r="E5025" s="45" t="str">
        <f>+'Budget Information'!$B$2</f>
        <v>Type your Community's name here</v>
      </c>
      <c r="H5025" s="23"/>
    </row>
    <row r="5026" spans="1:8" ht="17.149999999999999" customHeight="1" x14ac:dyDescent="0.25">
      <c r="A5026" s="1"/>
      <c r="D5026" s="9" t="s">
        <v>90</v>
      </c>
      <c r="E5026" s="46"/>
      <c r="G5026" s="10"/>
      <c r="H5026" s="8"/>
    </row>
    <row r="5027" spans="1:8" ht="17.149999999999999" customHeight="1" x14ac:dyDescent="0.25">
      <c r="A5027" s="18" t="s">
        <v>94</v>
      </c>
      <c r="B5027" s="13"/>
      <c r="C5027" s="13"/>
      <c r="D5027" s="13"/>
      <c r="E5027" s="41"/>
      <c r="F5027" s="13"/>
      <c r="G5027" s="13"/>
      <c r="H5027" s="14"/>
    </row>
    <row r="5028" spans="1:8" ht="17.149999999999999" customHeight="1" thickBot="1" x14ac:dyDescent="0.35">
      <c r="A5028" s="5" t="s">
        <v>76</v>
      </c>
      <c r="B5028" s="2" t="s">
        <v>77</v>
      </c>
      <c r="C5028" s="2" t="s">
        <v>78</v>
      </c>
      <c r="D5028" s="21" t="s">
        <v>79</v>
      </c>
      <c r="E5028" s="42"/>
      <c r="F5028" s="2" t="s">
        <v>80</v>
      </c>
      <c r="G5028" s="5" t="s">
        <v>81</v>
      </c>
      <c r="H5028" s="6" t="s">
        <v>82</v>
      </c>
    </row>
    <row r="5029" spans="1:8" ht="17.149999999999999" customHeight="1" thickBot="1" x14ac:dyDescent="0.35">
      <c r="A5029" s="17">
        <v>478</v>
      </c>
      <c r="B5029" s="50"/>
      <c r="C5029" s="50"/>
      <c r="D5029" s="51"/>
      <c r="E5029" s="52"/>
      <c r="F5029" s="50"/>
      <c r="G5029" s="2" t="s">
        <v>83</v>
      </c>
      <c r="H5029" s="53"/>
    </row>
    <row r="5030" spans="1:8" ht="17.149999999999999" customHeight="1" thickBot="1" x14ac:dyDescent="0.35">
      <c r="A5030" s="1" t="s">
        <v>84</v>
      </c>
      <c r="B5030" s="38"/>
      <c r="C5030" s="38"/>
      <c r="D5030" s="38"/>
      <c r="E5030" s="43"/>
      <c r="F5030" s="34"/>
      <c r="G5030" s="21" t="s">
        <v>14</v>
      </c>
      <c r="H5030" s="54"/>
    </row>
    <row r="5031" spans="1:8" ht="17.149999999999999" customHeight="1" thickBot="1" x14ac:dyDescent="0.35">
      <c r="A5031" s="1"/>
      <c r="B5031" s="38"/>
      <c r="C5031" s="38"/>
      <c r="D5031" s="38"/>
      <c r="E5031" s="43"/>
      <c r="F5031" s="34"/>
      <c r="G5031" s="21" t="s">
        <v>15</v>
      </c>
      <c r="H5031" s="54"/>
    </row>
    <row r="5032" spans="1:8" ht="17.149999999999999" customHeight="1" thickBot="1" x14ac:dyDescent="0.35">
      <c r="A5032" s="1"/>
      <c r="B5032" s="38"/>
      <c r="C5032" s="38"/>
      <c r="D5032" s="38"/>
      <c r="E5032" s="43"/>
      <c r="F5032" s="34"/>
      <c r="G5032" s="21" t="s">
        <v>16</v>
      </c>
      <c r="H5032" s="54"/>
    </row>
    <row r="5033" spans="1:8" ht="17.149999999999999" customHeight="1" thickBot="1" x14ac:dyDescent="0.35">
      <c r="A5033" s="1"/>
      <c r="B5033" s="38"/>
      <c r="C5033" s="38"/>
      <c r="D5033" s="38"/>
      <c r="E5033" s="43"/>
      <c r="F5033" s="34"/>
      <c r="G5033" s="21" t="s">
        <v>85</v>
      </c>
      <c r="H5033" s="54"/>
    </row>
    <row r="5034" spans="1:8" ht="17.149999999999999" customHeight="1" thickBot="1" x14ac:dyDescent="0.35">
      <c r="A5034" s="5"/>
      <c r="B5034" s="38"/>
      <c r="C5034" s="38"/>
      <c r="D5034" s="38"/>
      <c r="E5034" s="43"/>
      <c r="F5034" s="34"/>
      <c r="G5034" t="s">
        <v>57</v>
      </c>
      <c r="H5034" s="54"/>
    </row>
    <row r="5035" spans="1:8" ht="17.149999999999999" customHeight="1" thickBot="1" x14ac:dyDescent="0.35">
      <c r="A5035" s="1"/>
      <c r="B5035" s="39"/>
      <c r="C5035" s="39"/>
      <c r="D5035" s="39"/>
      <c r="E5035" s="44"/>
      <c r="F5035" s="37"/>
      <c r="G5035" s="30" t="s">
        <v>86</v>
      </c>
      <c r="H5035" s="28">
        <f>SUM(H5029:H5034)</f>
        <v>0</v>
      </c>
    </row>
    <row r="5036" spans="1:8" ht="17.149999999999999" customHeight="1" x14ac:dyDescent="0.25">
      <c r="A5036" s="1"/>
      <c r="B5036" s="7" t="s">
        <v>87</v>
      </c>
      <c r="H5036" s="8"/>
    </row>
    <row r="5037" spans="1:8" ht="17.149999999999999" customHeight="1" x14ac:dyDescent="0.25">
      <c r="A5037" s="1"/>
      <c r="B5037" t="s">
        <v>88</v>
      </c>
      <c r="H5037" s="8"/>
    </row>
    <row r="5038" spans="1:8" ht="17.149999999999999" customHeight="1" x14ac:dyDescent="0.35">
      <c r="A5038" s="1"/>
      <c r="B5038" s="24" t="s">
        <v>89</v>
      </c>
      <c r="E5038" s="45" t="str">
        <f>+'Budget Information'!$B$2</f>
        <v>Type your Community's name here</v>
      </c>
      <c r="H5038" s="23"/>
    </row>
    <row r="5039" spans="1:8" ht="17.149999999999999" customHeight="1" x14ac:dyDescent="0.25">
      <c r="A5039" s="1"/>
      <c r="D5039" s="9" t="s">
        <v>90</v>
      </c>
      <c r="E5039" s="46"/>
      <c r="G5039" s="10"/>
      <c r="H5039" s="8"/>
    </row>
    <row r="5040" spans="1:8" ht="17.149999999999999" customHeight="1" x14ac:dyDescent="0.25">
      <c r="A5040" s="16"/>
      <c r="B5040" s="13"/>
      <c r="C5040" s="13"/>
      <c r="D5040" s="19"/>
      <c r="E5040" s="48"/>
      <c r="F5040" s="13"/>
      <c r="G5040" s="20"/>
      <c r="H5040" s="15"/>
    </row>
    <row r="5041" spans="1:8" ht="17.149999999999999" customHeight="1" x14ac:dyDescent="0.25">
      <c r="A5041" s="18"/>
      <c r="B5041" s="13"/>
      <c r="C5041" s="13"/>
      <c r="D5041" s="13"/>
      <c r="E5041" s="41"/>
      <c r="F5041" s="13"/>
      <c r="G5041" s="13"/>
      <c r="H5041" s="15"/>
    </row>
    <row r="5042" spans="1:8" ht="17.149999999999999" customHeight="1" thickBot="1" x14ac:dyDescent="0.35">
      <c r="A5042" s="5" t="s">
        <v>76</v>
      </c>
      <c r="B5042" s="2" t="s">
        <v>77</v>
      </c>
      <c r="C5042" s="2" t="s">
        <v>78</v>
      </c>
      <c r="D5042" s="21" t="s">
        <v>79</v>
      </c>
      <c r="E5042" s="42"/>
      <c r="F5042" s="2" t="s">
        <v>80</v>
      </c>
      <c r="G5042" s="5" t="s">
        <v>81</v>
      </c>
      <c r="H5042" s="6" t="s">
        <v>82</v>
      </c>
    </row>
    <row r="5043" spans="1:8" ht="17.149999999999999" customHeight="1" thickBot="1" x14ac:dyDescent="0.35">
      <c r="A5043" s="17">
        <v>479</v>
      </c>
      <c r="B5043" s="50"/>
      <c r="C5043" s="50"/>
      <c r="D5043" s="51"/>
      <c r="E5043" s="52"/>
      <c r="F5043" s="50"/>
      <c r="G5043" s="2" t="s">
        <v>83</v>
      </c>
      <c r="H5043" s="53"/>
    </row>
    <row r="5044" spans="1:8" ht="17.149999999999999" customHeight="1" thickBot="1" x14ac:dyDescent="0.35">
      <c r="A5044" s="1" t="s">
        <v>84</v>
      </c>
      <c r="B5044" s="38"/>
      <c r="C5044" s="38"/>
      <c r="D5044" s="38"/>
      <c r="E5044" s="43"/>
      <c r="F5044" s="34"/>
      <c r="G5044" s="21" t="s">
        <v>14</v>
      </c>
      <c r="H5044" s="54"/>
    </row>
    <row r="5045" spans="1:8" ht="17.149999999999999" customHeight="1" thickBot="1" x14ac:dyDescent="0.35">
      <c r="A5045" s="1"/>
      <c r="B5045" s="38"/>
      <c r="C5045" s="38"/>
      <c r="D5045" s="38"/>
      <c r="E5045" s="43"/>
      <c r="F5045" s="34"/>
      <c r="G5045" s="21" t="s">
        <v>15</v>
      </c>
      <c r="H5045" s="54"/>
    </row>
    <row r="5046" spans="1:8" ht="17.149999999999999" customHeight="1" thickBot="1" x14ac:dyDescent="0.35">
      <c r="A5046" s="1"/>
      <c r="B5046" s="38"/>
      <c r="C5046" s="38"/>
      <c r="D5046" s="38"/>
      <c r="E5046" s="43"/>
      <c r="F5046" s="34"/>
      <c r="G5046" s="21" t="s">
        <v>16</v>
      </c>
      <c r="H5046" s="54"/>
    </row>
    <row r="5047" spans="1:8" ht="17.149999999999999" customHeight="1" thickBot="1" x14ac:dyDescent="0.35">
      <c r="A5047" s="1"/>
      <c r="B5047" s="38"/>
      <c r="C5047" s="38"/>
      <c r="D5047" s="38"/>
      <c r="E5047" s="43"/>
      <c r="F5047" s="34"/>
      <c r="G5047" s="21" t="s">
        <v>85</v>
      </c>
      <c r="H5047" s="54"/>
    </row>
    <row r="5048" spans="1:8" ht="17.149999999999999" customHeight="1" thickBot="1" x14ac:dyDescent="0.35">
      <c r="A5048" s="5"/>
      <c r="B5048" s="38"/>
      <c r="C5048" s="38"/>
      <c r="D5048" s="38"/>
      <c r="E5048" s="43"/>
      <c r="F5048" s="34"/>
      <c r="G5048" t="s">
        <v>57</v>
      </c>
      <c r="H5048" s="54"/>
    </row>
    <row r="5049" spans="1:8" ht="17.149999999999999" customHeight="1" thickBot="1" x14ac:dyDescent="0.35">
      <c r="A5049" s="1"/>
      <c r="B5049" s="39"/>
      <c r="C5049" s="39"/>
      <c r="D5049" s="39"/>
      <c r="E5049" s="44"/>
      <c r="F5049" s="37"/>
      <c r="G5049" s="30" t="s">
        <v>86</v>
      </c>
      <c r="H5049" s="28">
        <f>SUM(H5043:H5048)</f>
        <v>0</v>
      </c>
    </row>
    <row r="5050" spans="1:8" ht="17.149999999999999" customHeight="1" x14ac:dyDescent="0.25">
      <c r="A5050" s="1"/>
      <c r="B5050" s="7" t="s">
        <v>87</v>
      </c>
      <c r="H5050" s="8"/>
    </row>
    <row r="5051" spans="1:8" ht="17.149999999999999" customHeight="1" x14ac:dyDescent="0.25">
      <c r="A5051" s="1"/>
      <c r="B5051" t="s">
        <v>88</v>
      </c>
      <c r="H5051" s="8"/>
    </row>
    <row r="5052" spans="1:8" ht="17.149999999999999" customHeight="1" x14ac:dyDescent="0.35">
      <c r="A5052" s="1"/>
      <c r="B5052" s="24" t="s">
        <v>89</v>
      </c>
      <c r="E5052" s="45" t="str">
        <f>+'Budget Information'!$B$2</f>
        <v>Type your Community's name here</v>
      </c>
      <c r="H5052" s="23"/>
    </row>
    <row r="5053" spans="1:8" ht="17.149999999999999" customHeight="1" x14ac:dyDescent="0.25">
      <c r="A5053" s="1"/>
      <c r="D5053" s="9" t="s">
        <v>90</v>
      </c>
      <c r="E5053" s="46"/>
      <c r="G5053" s="10"/>
      <c r="H5053" s="8"/>
    </row>
    <row r="5054" spans="1:8" ht="17.149999999999999" customHeight="1" x14ac:dyDescent="0.25">
      <c r="A5054" s="16"/>
      <c r="B5054" s="11" t="s">
        <v>91</v>
      </c>
      <c r="C5054" s="11" t="s">
        <v>91</v>
      </c>
      <c r="D5054" s="11" t="s">
        <v>92</v>
      </c>
      <c r="E5054" s="47"/>
      <c r="F5054" s="11" t="s">
        <v>91</v>
      </c>
      <c r="G5054" s="11" t="s">
        <v>93</v>
      </c>
      <c r="H5054" s="12"/>
    </row>
    <row r="5055" spans="1:8" ht="17.149999999999999" customHeight="1" thickBot="1" x14ac:dyDescent="0.35">
      <c r="A5055" s="5" t="s">
        <v>76</v>
      </c>
      <c r="B5055" s="2" t="s">
        <v>77</v>
      </c>
      <c r="C5055" s="2" t="s">
        <v>78</v>
      </c>
      <c r="D5055" s="21" t="s">
        <v>79</v>
      </c>
      <c r="E5055" s="42"/>
      <c r="F5055" s="2" t="s">
        <v>80</v>
      </c>
      <c r="G5055" s="5" t="s">
        <v>81</v>
      </c>
      <c r="H5055" s="6" t="s">
        <v>82</v>
      </c>
    </row>
    <row r="5056" spans="1:8" ht="17.149999999999999" customHeight="1" thickBot="1" x14ac:dyDescent="0.35">
      <c r="A5056" s="17">
        <v>480</v>
      </c>
      <c r="B5056" s="50"/>
      <c r="C5056" s="50"/>
      <c r="D5056" s="51"/>
      <c r="E5056" s="52"/>
      <c r="F5056" s="50"/>
      <c r="G5056" s="2" t="s">
        <v>83</v>
      </c>
      <c r="H5056" s="53"/>
    </row>
    <row r="5057" spans="1:8" ht="17.149999999999999" customHeight="1" thickBot="1" x14ac:dyDescent="0.35">
      <c r="A5057" s="1" t="s">
        <v>84</v>
      </c>
      <c r="B5057" s="38"/>
      <c r="C5057" s="38"/>
      <c r="D5057" s="38"/>
      <c r="E5057" s="43"/>
      <c r="F5057" s="34"/>
      <c r="G5057" s="21" t="s">
        <v>14</v>
      </c>
      <c r="H5057" s="54"/>
    </row>
    <row r="5058" spans="1:8" ht="17.149999999999999" customHeight="1" thickBot="1" x14ac:dyDescent="0.35">
      <c r="A5058" s="1"/>
      <c r="B5058" s="38"/>
      <c r="C5058" s="38"/>
      <c r="D5058" s="38"/>
      <c r="E5058" s="43"/>
      <c r="F5058" s="34"/>
      <c r="G5058" s="21" t="s">
        <v>15</v>
      </c>
      <c r="H5058" s="54"/>
    </row>
    <row r="5059" spans="1:8" ht="17.149999999999999" customHeight="1" thickBot="1" x14ac:dyDescent="0.35">
      <c r="A5059" s="1"/>
      <c r="B5059" s="38"/>
      <c r="C5059" s="38"/>
      <c r="D5059" s="38"/>
      <c r="E5059" s="43"/>
      <c r="F5059" s="34"/>
      <c r="G5059" s="21" t="s">
        <v>16</v>
      </c>
      <c r="H5059" s="54"/>
    </row>
    <row r="5060" spans="1:8" ht="17.149999999999999" customHeight="1" thickBot="1" x14ac:dyDescent="0.35">
      <c r="A5060" s="1"/>
      <c r="B5060" s="38"/>
      <c r="C5060" s="38"/>
      <c r="D5060" s="38"/>
      <c r="E5060" s="43"/>
      <c r="F5060" s="34"/>
      <c r="G5060" s="21" t="s">
        <v>85</v>
      </c>
      <c r="H5060" s="54"/>
    </row>
    <row r="5061" spans="1:8" ht="17.149999999999999" customHeight="1" thickBot="1" x14ac:dyDescent="0.35">
      <c r="A5061" s="5"/>
      <c r="B5061" s="38"/>
      <c r="C5061" s="38"/>
      <c r="D5061" s="38"/>
      <c r="E5061" s="43"/>
      <c r="F5061" s="34"/>
      <c r="G5061" t="s">
        <v>57</v>
      </c>
      <c r="H5061" s="54"/>
    </row>
    <row r="5062" spans="1:8" ht="17.149999999999999" customHeight="1" thickBot="1" x14ac:dyDescent="0.35">
      <c r="A5062" s="1"/>
      <c r="B5062" s="39"/>
      <c r="C5062" s="39"/>
      <c r="D5062" s="39"/>
      <c r="E5062" s="44"/>
      <c r="F5062" s="37"/>
      <c r="G5062" s="30" t="s">
        <v>86</v>
      </c>
      <c r="H5062" s="28">
        <f>SUM(H5056:H5061)</f>
        <v>0</v>
      </c>
    </row>
    <row r="5063" spans="1:8" ht="17.149999999999999" customHeight="1" x14ac:dyDescent="0.25">
      <c r="A5063" s="1"/>
      <c r="B5063" s="7" t="s">
        <v>87</v>
      </c>
      <c r="H5063" s="8"/>
    </row>
    <row r="5064" spans="1:8" ht="17.149999999999999" customHeight="1" x14ac:dyDescent="0.25">
      <c r="A5064" s="1"/>
      <c r="B5064" t="s">
        <v>88</v>
      </c>
      <c r="H5064" s="8"/>
    </row>
    <row r="5065" spans="1:8" ht="17.149999999999999" customHeight="1" x14ac:dyDescent="0.35">
      <c r="A5065" s="1"/>
      <c r="B5065" s="24" t="s">
        <v>89</v>
      </c>
      <c r="E5065" s="45" t="str">
        <f>+'Budget Information'!$B$2</f>
        <v>Type your Community's name here</v>
      </c>
      <c r="H5065" s="23"/>
    </row>
    <row r="5066" spans="1:8" ht="17.149999999999999" customHeight="1" x14ac:dyDescent="0.25">
      <c r="A5066" s="1"/>
      <c r="D5066" s="9" t="s">
        <v>90</v>
      </c>
      <c r="E5066" s="46"/>
      <c r="G5066" s="10"/>
      <c r="H5066" s="8"/>
    </row>
    <row r="5067" spans="1:8" ht="17.149999999999999" customHeight="1" x14ac:dyDescent="0.25">
      <c r="A5067" s="16"/>
      <c r="B5067" s="13"/>
      <c r="C5067" s="13"/>
      <c r="D5067" s="13"/>
      <c r="E5067" s="41"/>
      <c r="F5067" s="13"/>
      <c r="G5067" s="13"/>
      <c r="H5067" s="14"/>
    </row>
    <row r="5068" spans="1:8" ht="17.149999999999999" customHeight="1" thickBot="1" x14ac:dyDescent="0.35">
      <c r="A5068" s="5" t="s">
        <v>76</v>
      </c>
      <c r="B5068" s="2" t="s">
        <v>77</v>
      </c>
      <c r="C5068" s="2" t="s">
        <v>78</v>
      </c>
      <c r="D5068" s="21" t="s">
        <v>79</v>
      </c>
      <c r="E5068" s="42"/>
      <c r="F5068" s="2" t="s">
        <v>80</v>
      </c>
      <c r="G5068" s="5" t="s">
        <v>81</v>
      </c>
      <c r="H5068" s="6" t="s">
        <v>82</v>
      </c>
    </row>
    <row r="5069" spans="1:8" ht="17.149999999999999" customHeight="1" thickBot="1" x14ac:dyDescent="0.35">
      <c r="A5069" s="17">
        <v>481</v>
      </c>
      <c r="B5069" s="50"/>
      <c r="C5069" s="50"/>
      <c r="D5069" s="51"/>
      <c r="E5069" s="52"/>
      <c r="F5069" s="50"/>
      <c r="G5069" s="2" t="s">
        <v>83</v>
      </c>
      <c r="H5069" s="53"/>
    </row>
    <row r="5070" spans="1:8" ht="17.149999999999999" customHeight="1" thickBot="1" x14ac:dyDescent="0.35">
      <c r="A5070" s="1" t="s">
        <v>84</v>
      </c>
      <c r="B5070" s="38"/>
      <c r="C5070" s="38"/>
      <c r="D5070" s="38"/>
      <c r="E5070" s="43"/>
      <c r="F5070" s="34"/>
      <c r="G5070" s="21" t="s">
        <v>14</v>
      </c>
      <c r="H5070" s="54"/>
    </row>
    <row r="5071" spans="1:8" ht="17.149999999999999" customHeight="1" thickBot="1" x14ac:dyDescent="0.35">
      <c r="A5071" s="1"/>
      <c r="B5071" s="38"/>
      <c r="C5071" s="38"/>
      <c r="D5071" s="38"/>
      <c r="E5071" s="43"/>
      <c r="F5071" s="34"/>
      <c r="G5071" s="21" t="s">
        <v>15</v>
      </c>
      <c r="H5071" s="54"/>
    </row>
    <row r="5072" spans="1:8" ht="17.149999999999999" customHeight="1" thickBot="1" x14ac:dyDescent="0.35">
      <c r="A5072" s="1"/>
      <c r="B5072" s="38"/>
      <c r="C5072" s="38"/>
      <c r="D5072" s="38"/>
      <c r="E5072" s="43"/>
      <c r="F5072" s="34"/>
      <c r="G5072" s="21" t="s">
        <v>16</v>
      </c>
      <c r="H5072" s="54"/>
    </row>
    <row r="5073" spans="1:8" ht="17.149999999999999" customHeight="1" thickBot="1" x14ac:dyDescent="0.35">
      <c r="A5073" s="1"/>
      <c r="B5073" s="38"/>
      <c r="C5073" s="38"/>
      <c r="D5073" s="38"/>
      <c r="E5073" s="43"/>
      <c r="F5073" s="34"/>
      <c r="G5073" s="21" t="s">
        <v>85</v>
      </c>
      <c r="H5073" s="54"/>
    </row>
    <row r="5074" spans="1:8" ht="17.149999999999999" customHeight="1" thickBot="1" x14ac:dyDescent="0.35">
      <c r="A5074" s="5"/>
      <c r="B5074" s="38"/>
      <c r="C5074" s="38"/>
      <c r="D5074" s="38"/>
      <c r="E5074" s="43"/>
      <c r="F5074" s="34"/>
      <c r="G5074" t="s">
        <v>57</v>
      </c>
      <c r="H5074" s="54"/>
    </row>
    <row r="5075" spans="1:8" ht="17.149999999999999" customHeight="1" thickBot="1" x14ac:dyDescent="0.35">
      <c r="A5075" s="1"/>
      <c r="B5075" s="39"/>
      <c r="C5075" s="39"/>
      <c r="D5075" s="39"/>
      <c r="E5075" s="44"/>
      <c r="F5075" s="37"/>
      <c r="G5075" s="30" t="s">
        <v>86</v>
      </c>
      <c r="H5075" s="28">
        <f>SUM(H5069:H5074)</f>
        <v>0</v>
      </c>
    </row>
    <row r="5076" spans="1:8" ht="17.149999999999999" customHeight="1" x14ac:dyDescent="0.25">
      <c r="A5076" s="1"/>
      <c r="B5076" s="7" t="s">
        <v>87</v>
      </c>
      <c r="H5076" s="8"/>
    </row>
    <row r="5077" spans="1:8" ht="17.149999999999999" customHeight="1" x14ac:dyDescent="0.25">
      <c r="A5077" s="1"/>
      <c r="B5077" t="s">
        <v>88</v>
      </c>
      <c r="H5077" s="8"/>
    </row>
    <row r="5078" spans="1:8" ht="17.149999999999999" customHeight="1" x14ac:dyDescent="0.35">
      <c r="A5078" s="1"/>
      <c r="B5078" s="24" t="s">
        <v>89</v>
      </c>
      <c r="E5078" s="45" t="str">
        <f>+'Budget Information'!$B$2</f>
        <v>Type your Community's name here</v>
      </c>
      <c r="H5078" s="23"/>
    </row>
    <row r="5079" spans="1:8" ht="17.149999999999999" customHeight="1" x14ac:dyDescent="0.25">
      <c r="A5079" s="1"/>
      <c r="D5079" s="9" t="s">
        <v>90</v>
      </c>
      <c r="E5079" s="46"/>
      <c r="G5079" s="10"/>
      <c r="H5079" s="8"/>
    </row>
    <row r="5080" spans="1:8" ht="17.149999999999999" customHeight="1" x14ac:dyDescent="0.25">
      <c r="A5080" s="16"/>
      <c r="B5080" s="13"/>
      <c r="C5080" s="13"/>
      <c r="D5080" s="19"/>
      <c r="E5080" s="48"/>
      <c r="F5080" s="13"/>
      <c r="G5080" s="20"/>
      <c r="H5080" s="15"/>
    </row>
    <row r="5081" spans="1:8" ht="17.149999999999999" customHeight="1" x14ac:dyDescent="0.25">
      <c r="A5081" s="18" t="s">
        <v>94</v>
      </c>
      <c r="B5081" s="13"/>
      <c r="C5081" s="13"/>
      <c r="D5081" s="13"/>
      <c r="E5081" s="41"/>
      <c r="F5081" s="13"/>
      <c r="G5081" s="13"/>
      <c r="H5081" s="15"/>
    </row>
    <row r="5082" spans="1:8" ht="17.149999999999999" customHeight="1" thickBot="1" x14ac:dyDescent="0.35">
      <c r="A5082" s="5" t="s">
        <v>76</v>
      </c>
      <c r="B5082" s="2" t="s">
        <v>77</v>
      </c>
      <c r="C5082" s="2" t="s">
        <v>78</v>
      </c>
      <c r="D5082" s="21" t="s">
        <v>79</v>
      </c>
      <c r="E5082" s="42"/>
      <c r="F5082" s="2" t="s">
        <v>80</v>
      </c>
      <c r="G5082" s="5" t="s">
        <v>81</v>
      </c>
      <c r="H5082" s="6" t="s">
        <v>82</v>
      </c>
    </row>
    <row r="5083" spans="1:8" ht="17.149999999999999" customHeight="1" thickBot="1" x14ac:dyDescent="0.35">
      <c r="A5083" s="17">
        <v>482</v>
      </c>
      <c r="B5083" s="50"/>
      <c r="C5083" s="50"/>
      <c r="D5083" s="51"/>
      <c r="E5083" s="52"/>
      <c r="F5083" s="50"/>
      <c r="G5083" s="2" t="s">
        <v>83</v>
      </c>
      <c r="H5083" s="53"/>
    </row>
    <row r="5084" spans="1:8" ht="17.149999999999999" customHeight="1" thickBot="1" x14ac:dyDescent="0.35">
      <c r="A5084" s="1" t="s">
        <v>84</v>
      </c>
      <c r="B5084" s="38"/>
      <c r="C5084" s="38"/>
      <c r="D5084" s="38"/>
      <c r="E5084" s="43"/>
      <c r="F5084" s="34"/>
      <c r="G5084" s="21" t="s">
        <v>14</v>
      </c>
      <c r="H5084" s="54"/>
    </row>
    <row r="5085" spans="1:8" ht="17.149999999999999" customHeight="1" thickBot="1" x14ac:dyDescent="0.35">
      <c r="A5085" s="1"/>
      <c r="B5085" s="38"/>
      <c r="C5085" s="38"/>
      <c r="D5085" s="38"/>
      <c r="E5085" s="43"/>
      <c r="F5085" s="34"/>
      <c r="G5085" s="21" t="s">
        <v>15</v>
      </c>
      <c r="H5085" s="54"/>
    </row>
    <row r="5086" spans="1:8" ht="17.149999999999999" customHeight="1" thickBot="1" x14ac:dyDescent="0.35">
      <c r="A5086" s="1"/>
      <c r="B5086" s="38"/>
      <c r="C5086" s="38"/>
      <c r="D5086" s="38"/>
      <c r="E5086" s="43"/>
      <c r="F5086" s="34"/>
      <c r="G5086" s="21" t="s">
        <v>16</v>
      </c>
      <c r="H5086" s="54"/>
    </row>
    <row r="5087" spans="1:8" ht="17.149999999999999" customHeight="1" thickBot="1" x14ac:dyDescent="0.35">
      <c r="A5087" s="1"/>
      <c r="B5087" s="38"/>
      <c r="C5087" s="38"/>
      <c r="D5087" s="38"/>
      <c r="E5087" s="43"/>
      <c r="F5087" s="34"/>
      <c r="G5087" s="21" t="s">
        <v>85</v>
      </c>
      <c r="H5087" s="54"/>
    </row>
    <row r="5088" spans="1:8" ht="17.149999999999999" customHeight="1" thickBot="1" x14ac:dyDescent="0.35">
      <c r="A5088" s="5"/>
      <c r="B5088" s="38"/>
      <c r="C5088" s="38"/>
      <c r="D5088" s="38"/>
      <c r="E5088" s="43"/>
      <c r="F5088" s="34"/>
      <c r="G5088" t="s">
        <v>57</v>
      </c>
      <c r="H5088" s="54"/>
    </row>
    <row r="5089" spans="1:8" ht="17.149999999999999" customHeight="1" thickBot="1" x14ac:dyDescent="0.35">
      <c r="A5089" s="1"/>
      <c r="B5089" s="39"/>
      <c r="C5089" s="39"/>
      <c r="D5089" s="39"/>
      <c r="E5089" s="44"/>
      <c r="F5089" s="37"/>
      <c r="G5089" s="30" t="s">
        <v>86</v>
      </c>
      <c r="H5089" s="28">
        <f>SUM(H5083:H5088)</f>
        <v>0</v>
      </c>
    </row>
    <row r="5090" spans="1:8" ht="17.149999999999999" customHeight="1" x14ac:dyDescent="0.25">
      <c r="A5090" s="1"/>
      <c r="B5090" s="7" t="s">
        <v>87</v>
      </c>
      <c r="H5090" s="8"/>
    </row>
    <row r="5091" spans="1:8" ht="17.149999999999999" customHeight="1" x14ac:dyDescent="0.25">
      <c r="A5091" s="1"/>
      <c r="B5091" t="s">
        <v>88</v>
      </c>
      <c r="H5091" s="8"/>
    </row>
    <row r="5092" spans="1:8" ht="17.149999999999999" customHeight="1" x14ac:dyDescent="0.35">
      <c r="A5092" s="1"/>
      <c r="B5092" s="24" t="s">
        <v>89</v>
      </c>
      <c r="E5092" s="45" t="str">
        <f>+'Budget Information'!$B$2</f>
        <v>Type your Community's name here</v>
      </c>
      <c r="H5092" s="23"/>
    </row>
    <row r="5093" spans="1:8" ht="17.149999999999999" customHeight="1" x14ac:dyDescent="0.25">
      <c r="A5093" s="1"/>
      <c r="D5093" s="9" t="s">
        <v>90</v>
      </c>
      <c r="E5093" s="46"/>
      <c r="G5093" s="10"/>
      <c r="H5093" s="8"/>
    </row>
    <row r="5094" spans="1:8" ht="17.149999999999999" customHeight="1" x14ac:dyDescent="0.25">
      <c r="A5094" s="16"/>
      <c r="B5094" s="11" t="s">
        <v>91</v>
      </c>
      <c r="C5094" s="11" t="s">
        <v>91</v>
      </c>
      <c r="D5094" s="11" t="s">
        <v>92</v>
      </c>
      <c r="E5094" s="47"/>
      <c r="F5094" s="11" t="s">
        <v>91</v>
      </c>
      <c r="G5094" s="11" t="s">
        <v>93</v>
      </c>
      <c r="H5094" s="12"/>
    </row>
    <row r="5095" spans="1:8" ht="17.149999999999999" customHeight="1" thickBot="1" x14ac:dyDescent="0.35">
      <c r="A5095" s="5" t="s">
        <v>76</v>
      </c>
      <c r="B5095" s="2" t="s">
        <v>77</v>
      </c>
      <c r="C5095" s="2" t="s">
        <v>78</v>
      </c>
      <c r="D5095" s="21" t="s">
        <v>79</v>
      </c>
      <c r="E5095" s="42"/>
      <c r="F5095" s="2" t="s">
        <v>80</v>
      </c>
      <c r="G5095" s="5" t="s">
        <v>81</v>
      </c>
      <c r="H5095" s="6" t="s">
        <v>82</v>
      </c>
    </row>
    <row r="5096" spans="1:8" ht="17.149999999999999" customHeight="1" thickBot="1" x14ac:dyDescent="0.35">
      <c r="A5096" s="17">
        <v>483</v>
      </c>
      <c r="B5096" s="50"/>
      <c r="C5096" s="50"/>
      <c r="D5096" s="51"/>
      <c r="E5096" s="52"/>
      <c r="F5096" s="50"/>
      <c r="G5096" s="2" t="s">
        <v>83</v>
      </c>
      <c r="H5096" s="53"/>
    </row>
    <row r="5097" spans="1:8" ht="17.149999999999999" customHeight="1" thickBot="1" x14ac:dyDescent="0.35">
      <c r="A5097" s="1" t="s">
        <v>84</v>
      </c>
      <c r="B5097" s="38"/>
      <c r="C5097" s="38"/>
      <c r="D5097" s="38"/>
      <c r="E5097" s="43"/>
      <c r="F5097" s="34"/>
      <c r="G5097" s="21" t="s">
        <v>14</v>
      </c>
      <c r="H5097" s="54"/>
    </row>
    <row r="5098" spans="1:8" ht="17.149999999999999" customHeight="1" thickBot="1" x14ac:dyDescent="0.35">
      <c r="A5098" s="1"/>
      <c r="B5098" s="38"/>
      <c r="C5098" s="38"/>
      <c r="D5098" s="38"/>
      <c r="E5098" s="43"/>
      <c r="F5098" s="34"/>
      <c r="G5098" s="21" t="s">
        <v>15</v>
      </c>
      <c r="H5098" s="54"/>
    </row>
    <row r="5099" spans="1:8" ht="17.149999999999999" customHeight="1" thickBot="1" x14ac:dyDescent="0.35">
      <c r="A5099" s="1"/>
      <c r="B5099" s="38"/>
      <c r="C5099" s="38"/>
      <c r="D5099" s="38"/>
      <c r="E5099" s="43"/>
      <c r="F5099" s="34"/>
      <c r="G5099" s="21" t="s">
        <v>16</v>
      </c>
      <c r="H5099" s="54"/>
    </row>
    <row r="5100" spans="1:8" ht="17.149999999999999" customHeight="1" thickBot="1" x14ac:dyDescent="0.35">
      <c r="A5100" s="1"/>
      <c r="B5100" s="38"/>
      <c r="C5100" s="38"/>
      <c r="D5100" s="38"/>
      <c r="E5100" s="43"/>
      <c r="F5100" s="34"/>
      <c r="G5100" s="21" t="s">
        <v>85</v>
      </c>
      <c r="H5100" s="54"/>
    </row>
    <row r="5101" spans="1:8" ht="17.149999999999999" customHeight="1" thickBot="1" x14ac:dyDescent="0.35">
      <c r="A5101" s="5"/>
      <c r="B5101" s="38"/>
      <c r="C5101" s="38"/>
      <c r="D5101" s="38"/>
      <c r="E5101" s="43"/>
      <c r="F5101" s="34"/>
      <c r="G5101" t="s">
        <v>57</v>
      </c>
      <c r="H5101" s="54"/>
    </row>
    <row r="5102" spans="1:8" ht="17.149999999999999" customHeight="1" thickBot="1" x14ac:dyDescent="0.35">
      <c r="A5102" s="1"/>
      <c r="B5102" s="39"/>
      <c r="C5102" s="39"/>
      <c r="D5102" s="39"/>
      <c r="E5102" s="44"/>
      <c r="F5102" s="37"/>
      <c r="G5102" s="30" t="s">
        <v>86</v>
      </c>
      <c r="H5102" s="28">
        <f>SUM(H5096:H5101)</f>
        <v>0</v>
      </c>
    </row>
    <row r="5103" spans="1:8" ht="17.149999999999999" customHeight="1" x14ac:dyDescent="0.25">
      <c r="A5103" s="1"/>
      <c r="B5103" s="7" t="s">
        <v>87</v>
      </c>
      <c r="H5103" s="8"/>
    </row>
    <row r="5104" spans="1:8" ht="17.149999999999999" customHeight="1" x14ac:dyDescent="0.25">
      <c r="A5104" s="1"/>
      <c r="B5104" t="s">
        <v>88</v>
      </c>
      <c r="H5104" s="8"/>
    </row>
    <row r="5105" spans="1:8" ht="17.149999999999999" customHeight="1" x14ac:dyDescent="0.35">
      <c r="A5105" s="1"/>
      <c r="B5105" s="24" t="s">
        <v>89</v>
      </c>
      <c r="E5105" s="45" t="str">
        <f>+'Budget Information'!$B$2</f>
        <v>Type your Community's name here</v>
      </c>
      <c r="H5105" s="23"/>
    </row>
    <row r="5106" spans="1:8" ht="17.149999999999999" customHeight="1" x14ac:dyDescent="0.25">
      <c r="A5106" s="1"/>
      <c r="D5106" s="9" t="s">
        <v>90</v>
      </c>
      <c r="E5106" s="46"/>
      <c r="G5106" s="10"/>
      <c r="H5106" s="8"/>
    </row>
    <row r="5107" spans="1:8" ht="17.149999999999999" customHeight="1" x14ac:dyDescent="0.25">
      <c r="A5107" s="16"/>
      <c r="B5107" s="13"/>
      <c r="C5107" s="13"/>
      <c r="D5107" s="13"/>
      <c r="E5107" s="41"/>
      <c r="F5107" s="13"/>
      <c r="G5107" s="13"/>
      <c r="H5107" s="14"/>
    </row>
    <row r="5108" spans="1:8" ht="17.149999999999999" customHeight="1" thickBot="1" x14ac:dyDescent="0.35">
      <c r="A5108" s="5" t="s">
        <v>76</v>
      </c>
      <c r="B5108" s="2" t="s">
        <v>77</v>
      </c>
      <c r="C5108" s="2" t="s">
        <v>78</v>
      </c>
      <c r="D5108" s="21" t="s">
        <v>79</v>
      </c>
      <c r="E5108" s="42"/>
      <c r="F5108" s="2" t="s">
        <v>80</v>
      </c>
      <c r="G5108" s="5" t="s">
        <v>81</v>
      </c>
      <c r="H5108" s="6" t="s">
        <v>82</v>
      </c>
    </row>
    <row r="5109" spans="1:8" ht="17.149999999999999" customHeight="1" thickBot="1" x14ac:dyDescent="0.35">
      <c r="A5109" s="17">
        <v>484</v>
      </c>
      <c r="B5109" s="50"/>
      <c r="C5109" s="50"/>
      <c r="D5109" s="51"/>
      <c r="E5109" s="52"/>
      <c r="F5109" s="50"/>
      <c r="G5109" s="2" t="s">
        <v>83</v>
      </c>
      <c r="H5109" s="53"/>
    </row>
    <row r="5110" spans="1:8" ht="17.149999999999999" customHeight="1" thickBot="1" x14ac:dyDescent="0.35">
      <c r="A5110" s="1" t="s">
        <v>84</v>
      </c>
      <c r="B5110" s="38"/>
      <c r="C5110" s="38"/>
      <c r="D5110" s="38"/>
      <c r="E5110" s="43"/>
      <c r="F5110" s="34"/>
      <c r="G5110" s="21" t="s">
        <v>14</v>
      </c>
      <c r="H5110" s="54"/>
    </row>
    <row r="5111" spans="1:8" ht="17.149999999999999" customHeight="1" thickBot="1" x14ac:dyDescent="0.35">
      <c r="A5111" s="1"/>
      <c r="B5111" s="38"/>
      <c r="C5111" s="38"/>
      <c r="D5111" s="38"/>
      <c r="E5111" s="43"/>
      <c r="F5111" s="34"/>
      <c r="G5111" s="21" t="s">
        <v>15</v>
      </c>
      <c r="H5111" s="54"/>
    </row>
    <row r="5112" spans="1:8" ht="17.149999999999999" customHeight="1" thickBot="1" x14ac:dyDescent="0.35">
      <c r="A5112" s="1"/>
      <c r="B5112" s="38"/>
      <c r="C5112" s="38"/>
      <c r="D5112" s="38"/>
      <c r="E5112" s="43"/>
      <c r="F5112" s="34"/>
      <c r="G5112" s="21" t="s">
        <v>16</v>
      </c>
      <c r="H5112" s="54"/>
    </row>
    <row r="5113" spans="1:8" ht="17.149999999999999" customHeight="1" thickBot="1" x14ac:dyDescent="0.35">
      <c r="A5113" s="1"/>
      <c r="B5113" s="38"/>
      <c r="C5113" s="38"/>
      <c r="D5113" s="38"/>
      <c r="E5113" s="43"/>
      <c r="F5113" s="34"/>
      <c r="G5113" s="21" t="s">
        <v>85</v>
      </c>
      <c r="H5113" s="54"/>
    </row>
    <row r="5114" spans="1:8" ht="17.149999999999999" customHeight="1" thickBot="1" x14ac:dyDescent="0.35">
      <c r="A5114" s="5"/>
      <c r="B5114" s="38"/>
      <c r="C5114" s="38"/>
      <c r="D5114" s="38"/>
      <c r="E5114" s="43"/>
      <c r="F5114" s="34"/>
      <c r="G5114" t="s">
        <v>57</v>
      </c>
      <c r="H5114" s="54"/>
    </row>
    <row r="5115" spans="1:8" ht="17.149999999999999" customHeight="1" thickBot="1" x14ac:dyDescent="0.35">
      <c r="A5115" s="1"/>
      <c r="B5115" s="39"/>
      <c r="C5115" s="39"/>
      <c r="D5115" s="39"/>
      <c r="E5115" s="44"/>
      <c r="F5115" s="37"/>
      <c r="G5115" s="30" t="s">
        <v>86</v>
      </c>
      <c r="H5115" s="28">
        <f>SUM(H5109:H5114)</f>
        <v>0</v>
      </c>
    </row>
    <row r="5116" spans="1:8" ht="17.149999999999999" customHeight="1" x14ac:dyDescent="0.25">
      <c r="A5116" s="1"/>
      <c r="B5116" s="7" t="s">
        <v>87</v>
      </c>
      <c r="H5116" s="8"/>
    </row>
    <row r="5117" spans="1:8" ht="17.149999999999999" customHeight="1" x14ac:dyDescent="0.25">
      <c r="A5117" s="1"/>
      <c r="B5117" t="s">
        <v>88</v>
      </c>
      <c r="H5117" s="8"/>
    </row>
    <row r="5118" spans="1:8" ht="17.149999999999999" customHeight="1" x14ac:dyDescent="0.35">
      <c r="A5118" s="1"/>
      <c r="B5118" s="24" t="s">
        <v>89</v>
      </c>
      <c r="E5118" s="45" t="str">
        <f>+'Budget Information'!$B$2</f>
        <v>Type your Community's name here</v>
      </c>
      <c r="H5118" s="23"/>
    </row>
    <row r="5119" spans="1:8" ht="17.149999999999999" customHeight="1" x14ac:dyDescent="0.25">
      <c r="A5119" s="1"/>
      <c r="D5119" s="9" t="s">
        <v>90</v>
      </c>
      <c r="E5119" s="46"/>
      <c r="G5119" s="10"/>
      <c r="H5119" s="8"/>
    </row>
    <row r="5120" spans="1:8" ht="17.149999999999999" customHeight="1" x14ac:dyDescent="0.25">
      <c r="A5120" s="16"/>
      <c r="B5120" s="13"/>
      <c r="C5120" s="13"/>
      <c r="D5120" s="19"/>
      <c r="E5120" s="48"/>
      <c r="F5120" s="13"/>
      <c r="G5120" s="20"/>
      <c r="H5120" s="15"/>
    </row>
    <row r="5121" spans="1:8" ht="17.149999999999999" customHeight="1" x14ac:dyDescent="0.25">
      <c r="A5121" s="16"/>
      <c r="B5121" s="13"/>
      <c r="C5121" s="13"/>
      <c r="D5121" s="13"/>
      <c r="E5121" s="41"/>
      <c r="F5121" s="13"/>
      <c r="G5121" s="13"/>
      <c r="H5121" s="15"/>
    </row>
    <row r="5122" spans="1:8" ht="17.149999999999999" customHeight="1" thickBot="1" x14ac:dyDescent="0.35">
      <c r="A5122" s="5" t="s">
        <v>76</v>
      </c>
      <c r="B5122" s="2" t="s">
        <v>77</v>
      </c>
      <c r="C5122" s="2" t="s">
        <v>78</v>
      </c>
      <c r="D5122" s="21" t="s">
        <v>79</v>
      </c>
      <c r="E5122" s="42"/>
      <c r="F5122" s="2" t="s">
        <v>80</v>
      </c>
      <c r="G5122" s="5" t="s">
        <v>81</v>
      </c>
      <c r="H5122" s="6" t="s">
        <v>82</v>
      </c>
    </row>
    <row r="5123" spans="1:8" ht="17.149999999999999" customHeight="1" thickBot="1" x14ac:dyDescent="0.35">
      <c r="A5123" s="17">
        <v>485</v>
      </c>
      <c r="B5123" s="50"/>
      <c r="C5123" s="50"/>
      <c r="D5123" s="51"/>
      <c r="E5123" s="52"/>
      <c r="F5123" s="50"/>
      <c r="G5123" s="2" t="s">
        <v>83</v>
      </c>
      <c r="H5123" s="53"/>
    </row>
    <row r="5124" spans="1:8" ht="17.149999999999999" customHeight="1" thickBot="1" x14ac:dyDescent="0.35">
      <c r="A5124" s="1" t="s">
        <v>84</v>
      </c>
      <c r="B5124" s="38"/>
      <c r="C5124" s="38"/>
      <c r="D5124" s="38"/>
      <c r="E5124" s="43"/>
      <c r="F5124" s="34"/>
      <c r="G5124" s="21" t="s">
        <v>14</v>
      </c>
      <c r="H5124" s="54"/>
    </row>
    <row r="5125" spans="1:8" ht="17.149999999999999" customHeight="1" thickBot="1" x14ac:dyDescent="0.35">
      <c r="A5125" s="1"/>
      <c r="B5125" s="38"/>
      <c r="C5125" s="38"/>
      <c r="D5125" s="38"/>
      <c r="E5125" s="43"/>
      <c r="F5125" s="34"/>
      <c r="G5125" s="21" t="s">
        <v>15</v>
      </c>
      <c r="H5125" s="54"/>
    </row>
    <row r="5126" spans="1:8" ht="17.149999999999999" customHeight="1" thickBot="1" x14ac:dyDescent="0.35">
      <c r="A5126" s="1"/>
      <c r="B5126" s="38"/>
      <c r="C5126" s="38"/>
      <c r="D5126" s="38"/>
      <c r="E5126" s="43"/>
      <c r="F5126" s="34"/>
      <c r="G5126" s="21" t="s">
        <v>16</v>
      </c>
      <c r="H5126" s="54"/>
    </row>
    <row r="5127" spans="1:8" ht="17.149999999999999" customHeight="1" thickBot="1" x14ac:dyDescent="0.35">
      <c r="A5127" s="1"/>
      <c r="B5127" s="38"/>
      <c r="C5127" s="38"/>
      <c r="D5127" s="38"/>
      <c r="E5127" s="43"/>
      <c r="F5127" s="34"/>
      <c r="G5127" s="21" t="s">
        <v>85</v>
      </c>
      <c r="H5127" s="54"/>
    </row>
    <row r="5128" spans="1:8" ht="17.149999999999999" customHeight="1" thickBot="1" x14ac:dyDescent="0.35">
      <c r="A5128" s="5"/>
      <c r="B5128" s="38"/>
      <c r="C5128" s="38"/>
      <c r="D5128" s="38"/>
      <c r="E5128" s="43"/>
      <c r="F5128" s="34"/>
      <c r="G5128" t="s">
        <v>57</v>
      </c>
      <c r="H5128" s="54"/>
    </row>
    <row r="5129" spans="1:8" ht="17.149999999999999" customHeight="1" thickBot="1" x14ac:dyDescent="0.35">
      <c r="A5129" s="1"/>
      <c r="B5129" s="39"/>
      <c r="C5129" s="39"/>
      <c r="D5129" s="39"/>
      <c r="E5129" s="44"/>
      <c r="F5129" s="37"/>
      <c r="G5129" s="30" t="s">
        <v>86</v>
      </c>
      <c r="H5129" s="28">
        <f>SUM(H5123:H5128)</f>
        <v>0</v>
      </c>
    </row>
    <row r="5130" spans="1:8" ht="17.149999999999999" customHeight="1" x14ac:dyDescent="0.25">
      <c r="A5130" s="1"/>
      <c r="B5130" s="7" t="s">
        <v>87</v>
      </c>
      <c r="H5130" s="8"/>
    </row>
    <row r="5131" spans="1:8" ht="17.149999999999999" customHeight="1" x14ac:dyDescent="0.25">
      <c r="A5131" s="1"/>
      <c r="B5131" t="s">
        <v>88</v>
      </c>
      <c r="H5131" s="8"/>
    </row>
    <row r="5132" spans="1:8" ht="17.149999999999999" customHeight="1" x14ac:dyDescent="0.35">
      <c r="A5132" s="1"/>
      <c r="B5132" s="24" t="s">
        <v>89</v>
      </c>
      <c r="E5132" s="45" t="str">
        <f>+'Budget Information'!$B$2</f>
        <v>Type your Community's name here</v>
      </c>
      <c r="H5132" s="23"/>
    </row>
    <row r="5133" spans="1:8" ht="17.149999999999999" customHeight="1" x14ac:dyDescent="0.25">
      <c r="A5133" s="1"/>
      <c r="D5133" s="9" t="s">
        <v>90</v>
      </c>
      <c r="E5133" s="46"/>
      <c r="G5133" s="10"/>
      <c r="H5133" s="8"/>
    </row>
    <row r="5134" spans="1:8" ht="17.149999999999999" customHeight="1" x14ac:dyDescent="0.25">
      <c r="A5134" s="18" t="s">
        <v>94</v>
      </c>
      <c r="B5134" s="11" t="s">
        <v>91</v>
      </c>
      <c r="C5134" s="11" t="s">
        <v>91</v>
      </c>
      <c r="D5134" s="11" t="s">
        <v>92</v>
      </c>
      <c r="E5134" s="47"/>
      <c r="F5134" s="11" t="s">
        <v>91</v>
      </c>
      <c r="G5134" s="11" t="s">
        <v>93</v>
      </c>
      <c r="H5134" s="12"/>
    </row>
    <row r="5135" spans="1:8" ht="17.149999999999999" customHeight="1" thickBot="1" x14ac:dyDescent="0.35">
      <c r="A5135" s="5" t="s">
        <v>76</v>
      </c>
      <c r="B5135" s="2" t="s">
        <v>77</v>
      </c>
      <c r="C5135" s="2" t="s">
        <v>78</v>
      </c>
      <c r="D5135" s="21" t="s">
        <v>79</v>
      </c>
      <c r="E5135" s="42"/>
      <c r="F5135" s="2" t="s">
        <v>80</v>
      </c>
      <c r="G5135" s="5" t="s">
        <v>81</v>
      </c>
      <c r="H5135" s="6" t="s">
        <v>82</v>
      </c>
    </row>
    <row r="5136" spans="1:8" ht="17.149999999999999" customHeight="1" thickBot="1" x14ac:dyDescent="0.35">
      <c r="A5136" s="17">
        <v>486</v>
      </c>
      <c r="B5136" s="50"/>
      <c r="C5136" s="50"/>
      <c r="D5136" s="51"/>
      <c r="E5136" s="52"/>
      <c r="F5136" s="50"/>
      <c r="G5136" s="2" t="s">
        <v>83</v>
      </c>
      <c r="H5136" s="53"/>
    </row>
    <row r="5137" spans="1:8" ht="17.149999999999999" customHeight="1" thickBot="1" x14ac:dyDescent="0.35">
      <c r="A5137" s="1" t="s">
        <v>84</v>
      </c>
      <c r="B5137" s="38"/>
      <c r="C5137" s="38"/>
      <c r="D5137" s="38"/>
      <c r="E5137" s="43"/>
      <c r="F5137" s="34"/>
      <c r="G5137" s="21" t="s">
        <v>14</v>
      </c>
      <c r="H5137" s="54"/>
    </row>
    <row r="5138" spans="1:8" ht="17.149999999999999" customHeight="1" thickBot="1" x14ac:dyDescent="0.35">
      <c r="A5138" s="1"/>
      <c r="B5138" s="38"/>
      <c r="C5138" s="38"/>
      <c r="D5138" s="38"/>
      <c r="E5138" s="43"/>
      <c r="F5138" s="34"/>
      <c r="G5138" s="21" t="s">
        <v>15</v>
      </c>
      <c r="H5138" s="54"/>
    </row>
    <row r="5139" spans="1:8" ht="17.149999999999999" customHeight="1" thickBot="1" x14ac:dyDescent="0.35">
      <c r="A5139" s="1"/>
      <c r="B5139" s="38"/>
      <c r="C5139" s="38"/>
      <c r="D5139" s="38"/>
      <c r="E5139" s="43"/>
      <c r="F5139" s="34"/>
      <c r="G5139" s="21" t="s">
        <v>16</v>
      </c>
      <c r="H5139" s="54"/>
    </row>
    <row r="5140" spans="1:8" ht="17.149999999999999" customHeight="1" thickBot="1" x14ac:dyDescent="0.35">
      <c r="A5140" s="1"/>
      <c r="B5140" s="38"/>
      <c r="C5140" s="38"/>
      <c r="D5140" s="38"/>
      <c r="E5140" s="43"/>
      <c r="F5140" s="34"/>
      <c r="G5140" s="21" t="s">
        <v>85</v>
      </c>
      <c r="H5140" s="54"/>
    </row>
    <row r="5141" spans="1:8" ht="17.149999999999999" customHeight="1" thickBot="1" x14ac:dyDescent="0.35">
      <c r="A5141" s="5"/>
      <c r="B5141" s="38"/>
      <c r="C5141" s="38"/>
      <c r="D5141" s="38"/>
      <c r="E5141" s="43"/>
      <c r="F5141" s="34"/>
      <c r="G5141" t="s">
        <v>57</v>
      </c>
      <c r="H5141" s="54"/>
    </row>
    <row r="5142" spans="1:8" ht="17.149999999999999" customHeight="1" thickBot="1" x14ac:dyDescent="0.35">
      <c r="A5142" s="1"/>
      <c r="B5142" s="39"/>
      <c r="C5142" s="39"/>
      <c r="D5142" s="39"/>
      <c r="E5142" s="44"/>
      <c r="F5142" s="37"/>
      <c r="G5142" s="30" t="s">
        <v>86</v>
      </c>
      <c r="H5142" s="28">
        <f>SUM(H5136:H5141)</f>
        <v>0</v>
      </c>
    </row>
    <row r="5143" spans="1:8" ht="17.149999999999999" customHeight="1" x14ac:dyDescent="0.25">
      <c r="A5143" s="1"/>
      <c r="B5143" s="7" t="s">
        <v>87</v>
      </c>
      <c r="H5143" s="8"/>
    </row>
    <row r="5144" spans="1:8" ht="17.149999999999999" customHeight="1" x14ac:dyDescent="0.25">
      <c r="A5144" s="1"/>
      <c r="B5144" t="s">
        <v>88</v>
      </c>
      <c r="H5144" s="8"/>
    </row>
    <row r="5145" spans="1:8" ht="17.149999999999999" customHeight="1" x14ac:dyDescent="0.35">
      <c r="A5145" s="1"/>
      <c r="B5145" s="24" t="s">
        <v>89</v>
      </c>
      <c r="E5145" s="45" t="str">
        <f>+'Budget Information'!$B$2</f>
        <v>Type your Community's name here</v>
      </c>
      <c r="H5145" s="23"/>
    </row>
    <row r="5146" spans="1:8" ht="17.149999999999999" customHeight="1" x14ac:dyDescent="0.25">
      <c r="A5146" s="1"/>
      <c r="D5146" s="9" t="s">
        <v>90</v>
      </c>
      <c r="E5146" s="46"/>
      <c r="G5146" s="10"/>
      <c r="H5146" s="8"/>
    </row>
    <row r="5147" spans="1:8" ht="17.149999999999999" customHeight="1" x14ac:dyDescent="0.25">
      <c r="A5147" s="18"/>
      <c r="B5147" s="13"/>
      <c r="C5147" s="13"/>
      <c r="D5147" s="13"/>
      <c r="E5147" s="41"/>
      <c r="F5147" s="13"/>
      <c r="G5147" s="13"/>
      <c r="H5147" s="14"/>
    </row>
    <row r="5148" spans="1:8" ht="17.149999999999999" customHeight="1" thickBot="1" x14ac:dyDescent="0.35">
      <c r="A5148" s="5" t="s">
        <v>76</v>
      </c>
      <c r="B5148" s="2" t="s">
        <v>77</v>
      </c>
      <c r="C5148" s="2" t="s">
        <v>78</v>
      </c>
      <c r="D5148" s="21" t="s">
        <v>79</v>
      </c>
      <c r="E5148" s="42"/>
      <c r="F5148" s="2" t="s">
        <v>80</v>
      </c>
      <c r="G5148" s="5" t="s">
        <v>81</v>
      </c>
      <c r="H5148" s="6" t="s">
        <v>82</v>
      </c>
    </row>
    <row r="5149" spans="1:8" ht="17.149999999999999" customHeight="1" thickBot="1" x14ac:dyDescent="0.35">
      <c r="A5149" s="17">
        <v>487</v>
      </c>
      <c r="B5149" s="50"/>
      <c r="C5149" s="50"/>
      <c r="D5149" s="51"/>
      <c r="E5149" s="52"/>
      <c r="F5149" s="50"/>
      <c r="G5149" s="2" t="s">
        <v>83</v>
      </c>
      <c r="H5149" s="53"/>
    </row>
    <row r="5150" spans="1:8" ht="17.149999999999999" customHeight="1" thickBot="1" x14ac:dyDescent="0.35">
      <c r="A5150" s="1" t="s">
        <v>84</v>
      </c>
      <c r="B5150" s="38"/>
      <c r="C5150" s="38"/>
      <c r="D5150" s="38"/>
      <c r="E5150" s="43"/>
      <c r="F5150" s="34"/>
      <c r="G5150" s="21" t="s">
        <v>14</v>
      </c>
      <c r="H5150" s="54"/>
    </row>
    <row r="5151" spans="1:8" ht="17.149999999999999" customHeight="1" thickBot="1" x14ac:dyDescent="0.35">
      <c r="A5151" s="1"/>
      <c r="B5151" s="38"/>
      <c r="C5151" s="38"/>
      <c r="D5151" s="38"/>
      <c r="E5151" s="43"/>
      <c r="F5151" s="34"/>
      <c r="G5151" s="21" t="s">
        <v>15</v>
      </c>
      <c r="H5151" s="54"/>
    </row>
    <row r="5152" spans="1:8" ht="17.149999999999999" customHeight="1" thickBot="1" x14ac:dyDescent="0.35">
      <c r="A5152" s="1"/>
      <c r="B5152" s="38"/>
      <c r="C5152" s="38"/>
      <c r="D5152" s="38"/>
      <c r="E5152" s="43"/>
      <c r="F5152" s="34"/>
      <c r="G5152" s="21" t="s">
        <v>16</v>
      </c>
      <c r="H5152" s="54"/>
    </row>
    <row r="5153" spans="1:8" ht="17.149999999999999" customHeight="1" thickBot="1" x14ac:dyDescent="0.35">
      <c r="A5153" s="1"/>
      <c r="B5153" s="38"/>
      <c r="C5153" s="38"/>
      <c r="D5153" s="38"/>
      <c r="E5153" s="43"/>
      <c r="F5153" s="34"/>
      <c r="G5153" s="21" t="s">
        <v>85</v>
      </c>
      <c r="H5153" s="54"/>
    </row>
    <row r="5154" spans="1:8" ht="17.149999999999999" customHeight="1" thickBot="1" x14ac:dyDescent="0.35">
      <c r="A5154" s="5"/>
      <c r="B5154" s="38"/>
      <c r="C5154" s="38"/>
      <c r="D5154" s="38"/>
      <c r="E5154" s="43"/>
      <c r="F5154" s="34"/>
      <c r="G5154" t="s">
        <v>57</v>
      </c>
      <c r="H5154" s="54"/>
    </row>
    <row r="5155" spans="1:8" ht="17.149999999999999" customHeight="1" thickBot="1" x14ac:dyDescent="0.35">
      <c r="A5155" s="1"/>
      <c r="B5155" s="39"/>
      <c r="C5155" s="39"/>
      <c r="D5155" s="39"/>
      <c r="E5155" s="44"/>
      <c r="F5155" s="37"/>
      <c r="G5155" s="30" t="s">
        <v>86</v>
      </c>
      <c r="H5155" s="28">
        <f>SUM(H5149:H5154)</f>
        <v>0</v>
      </c>
    </row>
    <row r="5156" spans="1:8" ht="17.149999999999999" customHeight="1" x14ac:dyDescent="0.25">
      <c r="A5156" s="1"/>
      <c r="B5156" s="7" t="s">
        <v>87</v>
      </c>
      <c r="H5156" s="8"/>
    </row>
    <row r="5157" spans="1:8" ht="17.149999999999999" customHeight="1" x14ac:dyDescent="0.25">
      <c r="A5157" s="1"/>
      <c r="B5157" t="s">
        <v>88</v>
      </c>
      <c r="H5157" s="8"/>
    </row>
    <row r="5158" spans="1:8" ht="17.149999999999999" customHeight="1" x14ac:dyDescent="0.35">
      <c r="A5158" s="1"/>
      <c r="B5158" s="24" t="s">
        <v>89</v>
      </c>
      <c r="E5158" s="45" t="str">
        <f>+'Budget Information'!$B$2</f>
        <v>Type your Community's name here</v>
      </c>
      <c r="H5158" s="23"/>
    </row>
    <row r="5159" spans="1:8" ht="17.149999999999999" customHeight="1" x14ac:dyDescent="0.25">
      <c r="A5159" s="1"/>
      <c r="D5159" s="9" t="s">
        <v>90</v>
      </c>
      <c r="E5159" s="46"/>
      <c r="G5159" s="10"/>
      <c r="H5159" s="8"/>
    </row>
    <row r="5160" spans="1:8" ht="17.149999999999999" customHeight="1" x14ac:dyDescent="0.25">
      <c r="A5160" s="16"/>
      <c r="B5160" s="13"/>
      <c r="C5160" s="13"/>
      <c r="D5160" s="19"/>
      <c r="E5160" s="48"/>
      <c r="F5160" s="13"/>
      <c r="G5160" s="20"/>
      <c r="H5160" s="15"/>
    </row>
    <row r="5161" spans="1:8" ht="17.149999999999999" customHeight="1" x14ac:dyDescent="0.25">
      <c r="A5161" s="16"/>
      <c r="B5161" s="13"/>
      <c r="C5161" s="13"/>
      <c r="D5161" s="13"/>
      <c r="E5161" s="41"/>
      <c r="F5161" s="13"/>
      <c r="G5161" s="13"/>
      <c r="H5161" s="15"/>
    </row>
    <row r="5162" spans="1:8" ht="17.149999999999999" customHeight="1" thickBot="1" x14ac:dyDescent="0.35">
      <c r="A5162" s="5" t="s">
        <v>76</v>
      </c>
      <c r="B5162" s="2" t="s">
        <v>77</v>
      </c>
      <c r="C5162" s="2" t="s">
        <v>78</v>
      </c>
      <c r="D5162" s="21" t="s">
        <v>79</v>
      </c>
      <c r="E5162" s="42"/>
      <c r="F5162" s="2" t="s">
        <v>80</v>
      </c>
      <c r="G5162" s="5" t="s">
        <v>81</v>
      </c>
      <c r="H5162" s="6" t="s">
        <v>82</v>
      </c>
    </row>
    <row r="5163" spans="1:8" ht="17.149999999999999" customHeight="1" thickBot="1" x14ac:dyDescent="0.35">
      <c r="A5163" s="17">
        <v>488</v>
      </c>
      <c r="B5163" s="50"/>
      <c r="C5163" s="50"/>
      <c r="D5163" s="51"/>
      <c r="E5163" s="52"/>
      <c r="F5163" s="50"/>
      <c r="G5163" s="2" t="s">
        <v>83</v>
      </c>
      <c r="H5163" s="53"/>
    </row>
    <row r="5164" spans="1:8" ht="17.149999999999999" customHeight="1" thickBot="1" x14ac:dyDescent="0.35">
      <c r="A5164" s="1" t="s">
        <v>84</v>
      </c>
      <c r="B5164" s="38"/>
      <c r="C5164" s="38"/>
      <c r="D5164" s="38"/>
      <c r="E5164" s="43"/>
      <c r="F5164" s="34"/>
      <c r="G5164" s="21" t="s">
        <v>14</v>
      </c>
      <c r="H5164" s="54"/>
    </row>
    <row r="5165" spans="1:8" ht="17.149999999999999" customHeight="1" thickBot="1" x14ac:dyDescent="0.35">
      <c r="A5165" s="1"/>
      <c r="B5165" s="38"/>
      <c r="C5165" s="38"/>
      <c r="D5165" s="38"/>
      <c r="E5165" s="43"/>
      <c r="F5165" s="34"/>
      <c r="G5165" s="21" t="s">
        <v>15</v>
      </c>
      <c r="H5165" s="54"/>
    </row>
    <row r="5166" spans="1:8" ht="17.149999999999999" customHeight="1" thickBot="1" x14ac:dyDescent="0.35">
      <c r="A5166" s="1"/>
      <c r="B5166" s="38"/>
      <c r="C5166" s="38"/>
      <c r="D5166" s="38"/>
      <c r="E5166" s="43"/>
      <c r="F5166" s="34"/>
      <c r="G5166" s="21" t="s">
        <v>16</v>
      </c>
      <c r="H5166" s="54"/>
    </row>
    <row r="5167" spans="1:8" ht="17.149999999999999" customHeight="1" thickBot="1" x14ac:dyDescent="0.35">
      <c r="A5167" s="1"/>
      <c r="B5167" s="38"/>
      <c r="C5167" s="38"/>
      <c r="D5167" s="38"/>
      <c r="E5167" s="43"/>
      <c r="F5167" s="34"/>
      <c r="G5167" s="21" t="s">
        <v>85</v>
      </c>
      <c r="H5167" s="54"/>
    </row>
    <row r="5168" spans="1:8" ht="17.149999999999999" customHeight="1" thickBot="1" x14ac:dyDescent="0.35">
      <c r="A5168" s="5"/>
      <c r="B5168" s="38"/>
      <c r="C5168" s="38"/>
      <c r="D5168" s="38"/>
      <c r="E5168" s="43"/>
      <c r="F5168" s="34"/>
      <c r="G5168" t="s">
        <v>57</v>
      </c>
      <c r="H5168" s="54"/>
    </row>
    <row r="5169" spans="1:8" ht="17.149999999999999" customHeight="1" thickBot="1" x14ac:dyDescent="0.35">
      <c r="A5169" s="1"/>
      <c r="B5169" s="39"/>
      <c r="C5169" s="39"/>
      <c r="D5169" s="39"/>
      <c r="E5169" s="44"/>
      <c r="F5169" s="37"/>
      <c r="G5169" s="30" t="s">
        <v>86</v>
      </c>
      <c r="H5169" s="28">
        <f>SUM(H5163:H5168)</f>
        <v>0</v>
      </c>
    </row>
    <row r="5170" spans="1:8" ht="17.149999999999999" customHeight="1" x14ac:dyDescent="0.25">
      <c r="A5170" s="1"/>
      <c r="B5170" s="7" t="s">
        <v>87</v>
      </c>
      <c r="H5170" s="8"/>
    </row>
    <row r="5171" spans="1:8" ht="17.149999999999999" customHeight="1" x14ac:dyDescent="0.25">
      <c r="A5171" s="1"/>
      <c r="B5171" t="s">
        <v>88</v>
      </c>
      <c r="H5171" s="8"/>
    </row>
    <row r="5172" spans="1:8" ht="17.149999999999999" customHeight="1" x14ac:dyDescent="0.35">
      <c r="A5172" s="1"/>
      <c r="B5172" s="24" t="s">
        <v>89</v>
      </c>
      <c r="E5172" s="45" t="str">
        <f>+'Budget Information'!$B$2</f>
        <v>Type your Community's name here</v>
      </c>
      <c r="H5172" s="23"/>
    </row>
    <row r="5173" spans="1:8" ht="17.149999999999999" customHeight="1" x14ac:dyDescent="0.25">
      <c r="A5173" s="1"/>
      <c r="D5173" s="9" t="s">
        <v>90</v>
      </c>
      <c r="E5173" s="46"/>
      <c r="G5173" s="10"/>
      <c r="H5173" s="8"/>
    </row>
    <row r="5174" spans="1:8" ht="17.149999999999999" customHeight="1" x14ac:dyDescent="0.25">
      <c r="A5174" s="16"/>
      <c r="B5174" s="11" t="s">
        <v>91</v>
      </c>
      <c r="C5174" s="11" t="s">
        <v>91</v>
      </c>
      <c r="D5174" s="11" t="s">
        <v>92</v>
      </c>
      <c r="E5174" s="47"/>
      <c r="F5174" s="11" t="s">
        <v>91</v>
      </c>
      <c r="G5174" s="11" t="s">
        <v>93</v>
      </c>
      <c r="H5174" s="12"/>
    </row>
    <row r="5175" spans="1:8" ht="17.149999999999999" customHeight="1" thickBot="1" x14ac:dyDescent="0.35">
      <c r="A5175" s="5" t="s">
        <v>76</v>
      </c>
      <c r="B5175" s="2" t="s">
        <v>77</v>
      </c>
      <c r="C5175" s="2" t="s">
        <v>78</v>
      </c>
      <c r="D5175" s="21" t="s">
        <v>79</v>
      </c>
      <c r="E5175" s="42"/>
      <c r="F5175" s="2" t="s">
        <v>80</v>
      </c>
      <c r="G5175" s="5" t="s">
        <v>81</v>
      </c>
      <c r="H5175" s="6" t="s">
        <v>82</v>
      </c>
    </row>
    <row r="5176" spans="1:8" ht="17.149999999999999" customHeight="1" thickBot="1" x14ac:dyDescent="0.35">
      <c r="A5176" s="17">
        <v>489</v>
      </c>
      <c r="B5176" s="50"/>
      <c r="C5176" s="50"/>
      <c r="D5176" s="51"/>
      <c r="E5176" s="52"/>
      <c r="F5176" s="50"/>
      <c r="G5176" s="2" t="s">
        <v>83</v>
      </c>
      <c r="H5176" s="53"/>
    </row>
    <row r="5177" spans="1:8" ht="17.149999999999999" customHeight="1" thickBot="1" x14ac:dyDescent="0.35">
      <c r="A5177" s="1" t="s">
        <v>84</v>
      </c>
      <c r="B5177" s="38"/>
      <c r="C5177" s="38"/>
      <c r="D5177" s="38"/>
      <c r="E5177" s="43"/>
      <c r="F5177" s="34"/>
      <c r="G5177" s="21" t="s">
        <v>14</v>
      </c>
      <c r="H5177" s="54"/>
    </row>
    <row r="5178" spans="1:8" ht="17.149999999999999" customHeight="1" thickBot="1" x14ac:dyDescent="0.35">
      <c r="A5178" s="1"/>
      <c r="B5178" s="38"/>
      <c r="C5178" s="38"/>
      <c r="D5178" s="38"/>
      <c r="E5178" s="43"/>
      <c r="F5178" s="34"/>
      <c r="G5178" s="21" t="s">
        <v>15</v>
      </c>
      <c r="H5178" s="54"/>
    </row>
    <row r="5179" spans="1:8" ht="17.149999999999999" customHeight="1" thickBot="1" x14ac:dyDescent="0.35">
      <c r="A5179" s="1"/>
      <c r="B5179" s="38"/>
      <c r="C5179" s="38"/>
      <c r="D5179" s="38"/>
      <c r="E5179" s="43"/>
      <c r="F5179" s="34"/>
      <c r="G5179" s="21" t="s">
        <v>16</v>
      </c>
      <c r="H5179" s="54"/>
    </row>
    <row r="5180" spans="1:8" ht="17.149999999999999" customHeight="1" thickBot="1" x14ac:dyDescent="0.35">
      <c r="A5180" s="1"/>
      <c r="B5180" s="38"/>
      <c r="C5180" s="38"/>
      <c r="D5180" s="38"/>
      <c r="E5180" s="43"/>
      <c r="F5180" s="34"/>
      <c r="G5180" s="21" t="s">
        <v>85</v>
      </c>
      <c r="H5180" s="54"/>
    </row>
    <row r="5181" spans="1:8" ht="17.149999999999999" customHeight="1" thickBot="1" x14ac:dyDescent="0.35">
      <c r="A5181" s="5"/>
      <c r="B5181" s="38"/>
      <c r="C5181" s="38"/>
      <c r="D5181" s="38"/>
      <c r="E5181" s="43"/>
      <c r="F5181" s="34"/>
      <c r="G5181" t="s">
        <v>57</v>
      </c>
      <c r="H5181" s="54"/>
    </row>
    <row r="5182" spans="1:8" ht="17.149999999999999" customHeight="1" thickBot="1" x14ac:dyDescent="0.35">
      <c r="A5182" s="1"/>
      <c r="B5182" s="39"/>
      <c r="C5182" s="39"/>
      <c r="D5182" s="39"/>
      <c r="E5182" s="44"/>
      <c r="F5182" s="37"/>
      <c r="G5182" s="30" t="s">
        <v>86</v>
      </c>
      <c r="H5182" s="28">
        <f>SUM(H5176:H5181)</f>
        <v>0</v>
      </c>
    </row>
    <row r="5183" spans="1:8" ht="17.149999999999999" customHeight="1" x14ac:dyDescent="0.25">
      <c r="A5183" s="1"/>
      <c r="B5183" s="7" t="s">
        <v>87</v>
      </c>
      <c r="H5183" s="8"/>
    </row>
    <row r="5184" spans="1:8" ht="17.149999999999999" customHeight="1" x14ac:dyDescent="0.25">
      <c r="A5184" s="1"/>
      <c r="B5184" t="s">
        <v>88</v>
      </c>
      <c r="H5184" s="8"/>
    </row>
    <row r="5185" spans="1:8" ht="17.149999999999999" customHeight="1" x14ac:dyDescent="0.35">
      <c r="A5185" s="1"/>
      <c r="B5185" s="24" t="s">
        <v>89</v>
      </c>
      <c r="E5185" s="45" t="str">
        <f>+'Budget Information'!$B$2</f>
        <v>Type your Community's name here</v>
      </c>
      <c r="H5185" s="23"/>
    </row>
    <row r="5186" spans="1:8" ht="17.149999999999999" customHeight="1" x14ac:dyDescent="0.25">
      <c r="A5186" s="1"/>
      <c r="D5186" s="9" t="s">
        <v>90</v>
      </c>
      <c r="E5186" s="46"/>
      <c r="G5186" s="10"/>
      <c r="H5186" s="8"/>
    </row>
    <row r="5187" spans="1:8" ht="17.149999999999999" customHeight="1" x14ac:dyDescent="0.25">
      <c r="A5187" s="18" t="s">
        <v>94</v>
      </c>
      <c r="B5187" s="13"/>
      <c r="C5187" s="13"/>
      <c r="D5187" s="13"/>
      <c r="E5187" s="41"/>
      <c r="F5187" s="13"/>
      <c r="G5187" s="13"/>
      <c r="H5187" s="14"/>
    </row>
    <row r="5188" spans="1:8" ht="17.149999999999999" customHeight="1" thickBot="1" x14ac:dyDescent="0.35">
      <c r="A5188" s="5" t="s">
        <v>76</v>
      </c>
      <c r="B5188" s="2" t="s">
        <v>77</v>
      </c>
      <c r="C5188" s="2" t="s">
        <v>78</v>
      </c>
      <c r="D5188" s="21" t="s">
        <v>79</v>
      </c>
      <c r="E5188" s="42"/>
      <c r="F5188" s="2" t="s">
        <v>80</v>
      </c>
      <c r="G5188" s="5" t="s">
        <v>81</v>
      </c>
      <c r="H5188" s="6" t="s">
        <v>82</v>
      </c>
    </row>
    <row r="5189" spans="1:8" ht="17.149999999999999" customHeight="1" thickBot="1" x14ac:dyDescent="0.35">
      <c r="A5189" s="17">
        <v>490</v>
      </c>
      <c r="B5189" s="50"/>
      <c r="C5189" s="50"/>
      <c r="D5189" s="51"/>
      <c r="E5189" s="52"/>
      <c r="F5189" s="50"/>
      <c r="G5189" s="2" t="s">
        <v>83</v>
      </c>
      <c r="H5189" s="53"/>
    </row>
    <row r="5190" spans="1:8" ht="17.149999999999999" customHeight="1" thickBot="1" x14ac:dyDescent="0.35">
      <c r="A5190" s="1" t="s">
        <v>84</v>
      </c>
      <c r="B5190" s="38"/>
      <c r="C5190" s="38"/>
      <c r="D5190" s="38"/>
      <c r="E5190" s="43"/>
      <c r="F5190" s="34"/>
      <c r="G5190" s="21" t="s">
        <v>14</v>
      </c>
      <c r="H5190" s="54"/>
    </row>
    <row r="5191" spans="1:8" ht="17.149999999999999" customHeight="1" thickBot="1" x14ac:dyDescent="0.35">
      <c r="A5191" s="1"/>
      <c r="B5191" s="38"/>
      <c r="C5191" s="38"/>
      <c r="D5191" s="38"/>
      <c r="E5191" s="43"/>
      <c r="F5191" s="34"/>
      <c r="G5191" s="21" t="s">
        <v>15</v>
      </c>
      <c r="H5191" s="54"/>
    </row>
    <row r="5192" spans="1:8" ht="17.149999999999999" customHeight="1" thickBot="1" x14ac:dyDescent="0.35">
      <c r="A5192" s="1"/>
      <c r="B5192" s="38"/>
      <c r="C5192" s="38"/>
      <c r="D5192" s="38"/>
      <c r="E5192" s="43"/>
      <c r="F5192" s="34"/>
      <c r="G5192" s="21" t="s">
        <v>16</v>
      </c>
      <c r="H5192" s="54"/>
    </row>
    <row r="5193" spans="1:8" ht="17.149999999999999" customHeight="1" thickBot="1" x14ac:dyDescent="0.35">
      <c r="A5193" s="1"/>
      <c r="B5193" s="38"/>
      <c r="C5193" s="38"/>
      <c r="D5193" s="38"/>
      <c r="E5193" s="43"/>
      <c r="F5193" s="34"/>
      <c r="G5193" s="21" t="s">
        <v>85</v>
      </c>
      <c r="H5193" s="54"/>
    </row>
    <row r="5194" spans="1:8" ht="17.149999999999999" customHeight="1" thickBot="1" x14ac:dyDescent="0.35">
      <c r="A5194" s="5"/>
      <c r="B5194" s="38"/>
      <c r="C5194" s="38"/>
      <c r="D5194" s="38"/>
      <c r="E5194" s="43"/>
      <c r="F5194" s="34"/>
      <c r="G5194" t="s">
        <v>57</v>
      </c>
      <c r="H5194" s="54"/>
    </row>
    <row r="5195" spans="1:8" ht="17.149999999999999" customHeight="1" thickBot="1" x14ac:dyDescent="0.35">
      <c r="A5195" s="1"/>
      <c r="B5195" s="39"/>
      <c r="C5195" s="39"/>
      <c r="D5195" s="39"/>
      <c r="E5195" s="44"/>
      <c r="F5195" s="37"/>
      <c r="G5195" s="30" t="s">
        <v>86</v>
      </c>
      <c r="H5195" s="28">
        <f>SUM(H5189:H5194)</f>
        <v>0</v>
      </c>
    </row>
    <row r="5196" spans="1:8" ht="17.149999999999999" customHeight="1" x14ac:dyDescent="0.25">
      <c r="A5196" s="1"/>
      <c r="B5196" s="7" t="s">
        <v>87</v>
      </c>
      <c r="H5196" s="8"/>
    </row>
    <row r="5197" spans="1:8" ht="17.149999999999999" customHeight="1" x14ac:dyDescent="0.25">
      <c r="A5197" s="1"/>
      <c r="B5197" t="s">
        <v>88</v>
      </c>
      <c r="H5197" s="8"/>
    </row>
    <row r="5198" spans="1:8" ht="17.149999999999999" customHeight="1" x14ac:dyDescent="0.35">
      <c r="A5198" s="1"/>
      <c r="B5198" s="24" t="s">
        <v>89</v>
      </c>
      <c r="E5198" s="45" t="str">
        <f>+'Budget Information'!$B$2</f>
        <v>Type your Community's name here</v>
      </c>
      <c r="H5198" s="23"/>
    </row>
    <row r="5199" spans="1:8" ht="17.149999999999999" customHeight="1" x14ac:dyDescent="0.25">
      <c r="A5199" s="1"/>
      <c r="D5199" s="9" t="s">
        <v>90</v>
      </c>
      <c r="E5199" s="46"/>
      <c r="G5199" s="10"/>
      <c r="H5199" s="8"/>
    </row>
    <row r="5200" spans="1:8" ht="17.149999999999999" customHeight="1" x14ac:dyDescent="0.25">
      <c r="A5200" s="16"/>
      <c r="B5200" s="13"/>
      <c r="C5200" s="13"/>
      <c r="D5200" s="19"/>
      <c r="E5200" s="48"/>
      <c r="F5200" s="13"/>
      <c r="G5200" s="20"/>
      <c r="H5200" s="15"/>
    </row>
    <row r="5201" spans="1:8" ht="17.149999999999999" customHeight="1" x14ac:dyDescent="0.25">
      <c r="A5201" s="18"/>
      <c r="B5201" s="13"/>
      <c r="C5201" s="13"/>
      <c r="D5201" s="13"/>
      <c r="E5201" s="41"/>
      <c r="F5201" s="13"/>
      <c r="G5201" s="13"/>
      <c r="H5201" s="15"/>
    </row>
    <row r="5202" spans="1:8" ht="17.149999999999999" customHeight="1" thickBot="1" x14ac:dyDescent="0.35">
      <c r="A5202" s="5" t="s">
        <v>76</v>
      </c>
      <c r="B5202" s="2" t="s">
        <v>77</v>
      </c>
      <c r="C5202" s="2" t="s">
        <v>78</v>
      </c>
      <c r="D5202" s="21" t="s">
        <v>79</v>
      </c>
      <c r="E5202" s="42"/>
      <c r="F5202" s="2" t="s">
        <v>80</v>
      </c>
      <c r="G5202" s="5" t="s">
        <v>81</v>
      </c>
      <c r="H5202" s="6" t="s">
        <v>82</v>
      </c>
    </row>
    <row r="5203" spans="1:8" ht="17.149999999999999" customHeight="1" thickBot="1" x14ac:dyDescent="0.35">
      <c r="A5203" s="17">
        <v>491</v>
      </c>
      <c r="B5203" s="50"/>
      <c r="C5203" s="50"/>
      <c r="D5203" s="51"/>
      <c r="E5203" s="52"/>
      <c r="F5203" s="50"/>
      <c r="G5203" s="2" t="s">
        <v>83</v>
      </c>
      <c r="H5203" s="53"/>
    </row>
    <row r="5204" spans="1:8" ht="17.149999999999999" customHeight="1" thickBot="1" x14ac:dyDescent="0.35">
      <c r="A5204" s="1" t="s">
        <v>84</v>
      </c>
      <c r="B5204" s="38"/>
      <c r="C5204" s="38"/>
      <c r="D5204" s="38"/>
      <c r="E5204" s="43"/>
      <c r="F5204" s="34"/>
      <c r="G5204" s="21" t="s">
        <v>14</v>
      </c>
      <c r="H5204" s="54"/>
    </row>
    <row r="5205" spans="1:8" ht="17.149999999999999" customHeight="1" thickBot="1" x14ac:dyDescent="0.35">
      <c r="A5205" s="1"/>
      <c r="B5205" s="38"/>
      <c r="C5205" s="38"/>
      <c r="D5205" s="38"/>
      <c r="E5205" s="43"/>
      <c r="F5205" s="34"/>
      <c r="G5205" s="21" t="s">
        <v>15</v>
      </c>
      <c r="H5205" s="54"/>
    </row>
    <row r="5206" spans="1:8" ht="17.149999999999999" customHeight="1" thickBot="1" x14ac:dyDescent="0.35">
      <c r="A5206" s="1"/>
      <c r="B5206" s="38"/>
      <c r="C5206" s="38"/>
      <c r="D5206" s="38"/>
      <c r="E5206" s="43"/>
      <c r="F5206" s="34"/>
      <c r="G5206" s="21" t="s">
        <v>16</v>
      </c>
      <c r="H5206" s="54"/>
    </row>
    <row r="5207" spans="1:8" ht="17.149999999999999" customHeight="1" thickBot="1" x14ac:dyDescent="0.35">
      <c r="A5207" s="1"/>
      <c r="B5207" s="38"/>
      <c r="C5207" s="38"/>
      <c r="D5207" s="38"/>
      <c r="E5207" s="43"/>
      <c r="F5207" s="34"/>
      <c r="G5207" s="21" t="s">
        <v>85</v>
      </c>
      <c r="H5207" s="54"/>
    </row>
    <row r="5208" spans="1:8" ht="17.149999999999999" customHeight="1" thickBot="1" x14ac:dyDescent="0.35">
      <c r="A5208" s="5"/>
      <c r="B5208" s="38"/>
      <c r="C5208" s="38"/>
      <c r="D5208" s="38"/>
      <c r="E5208" s="43"/>
      <c r="F5208" s="34"/>
      <c r="G5208" t="s">
        <v>57</v>
      </c>
      <c r="H5208" s="54"/>
    </row>
    <row r="5209" spans="1:8" ht="17.149999999999999" customHeight="1" thickBot="1" x14ac:dyDescent="0.35">
      <c r="A5209" s="1"/>
      <c r="B5209" s="39"/>
      <c r="C5209" s="39"/>
      <c r="D5209" s="39"/>
      <c r="E5209" s="44"/>
      <c r="F5209" s="37"/>
      <c r="G5209" s="30" t="s">
        <v>86</v>
      </c>
      <c r="H5209" s="28">
        <f>SUM(H5203:H5208)</f>
        <v>0</v>
      </c>
    </row>
    <row r="5210" spans="1:8" ht="17.149999999999999" customHeight="1" x14ac:dyDescent="0.25">
      <c r="A5210" s="1"/>
      <c r="B5210" s="7" t="s">
        <v>87</v>
      </c>
      <c r="H5210" s="8"/>
    </row>
    <row r="5211" spans="1:8" ht="17.149999999999999" customHeight="1" x14ac:dyDescent="0.25">
      <c r="A5211" s="1"/>
      <c r="B5211" t="s">
        <v>88</v>
      </c>
      <c r="H5211" s="8"/>
    </row>
    <row r="5212" spans="1:8" ht="17.149999999999999" customHeight="1" x14ac:dyDescent="0.35">
      <c r="A5212" s="1"/>
      <c r="B5212" s="24" t="s">
        <v>89</v>
      </c>
      <c r="E5212" s="45" t="str">
        <f>+'Budget Information'!$B$2</f>
        <v>Type your Community's name here</v>
      </c>
      <c r="H5212" s="23"/>
    </row>
    <row r="5213" spans="1:8" ht="17.149999999999999" customHeight="1" x14ac:dyDescent="0.25">
      <c r="A5213" s="1"/>
      <c r="D5213" s="9" t="s">
        <v>90</v>
      </c>
      <c r="E5213" s="46"/>
      <c r="G5213" s="10"/>
      <c r="H5213" s="8"/>
    </row>
    <row r="5214" spans="1:8" ht="17.149999999999999" customHeight="1" x14ac:dyDescent="0.25">
      <c r="A5214" s="16"/>
      <c r="B5214" s="11" t="s">
        <v>91</v>
      </c>
      <c r="C5214" s="11" t="s">
        <v>91</v>
      </c>
      <c r="D5214" s="11" t="s">
        <v>92</v>
      </c>
      <c r="E5214" s="47"/>
      <c r="F5214" s="11" t="s">
        <v>91</v>
      </c>
      <c r="G5214" s="11" t="s">
        <v>93</v>
      </c>
      <c r="H5214" s="12"/>
    </row>
    <row r="5215" spans="1:8" ht="17.149999999999999" customHeight="1" thickBot="1" x14ac:dyDescent="0.35">
      <c r="A5215" s="5" t="s">
        <v>76</v>
      </c>
      <c r="B5215" s="2" t="s">
        <v>77</v>
      </c>
      <c r="C5215" s="2" t="s">
        <v>78</v>
      </c>
      <c r="D5215" s="21" t="s">
        <v>79</v>
      </c>
      <c r="E5215" s="42"/>
      <c r="F5215" s="2" t="s">
        <v>80</v>
      </c>
      <c r="G5215" s="5" t="s">
        <v>81</v>
      </c>
      <c r="H5215" s="6" t="s">
        <v>82</v>
      </c>
    </row>
    <row r="5216" spans="1:8" ht="17.149999999999999" customHeight="1" thickBot="1" x14ac:dyDescent="0.35">
      <c r="A5216" s="17">
        <v>492</v>
      </c>
      <c r="B5216" s="50"/>
      <c r="C5216" s="50"/>
      <c r="D5216" s="51"/>
      <c r="E5216" s="52"/>
      <c r="F5216" s="50"/>
      <c r="G5216" s="2" t="s">
        <v>83</v>
      </c>
      <c r="H5216" s="53"/>
    </row>
    <row r="5217" spans="1:8" ht="17.149999999999999" customHeight="1" thickBot="1" x14ac:dyDescent="0.35">
      <c r="A5217" s="1" t="s">
        <v>84</v>
      </c>
      <c r="B5217" s="38"/>
      <c r="C5217" s="38"/>
      <c r="D5217" s="38"/>
      <c r="E5217" s="43"/>
      <c r="F5217" s="34"/>
      <c r="G5217" s="21" t="s">
        <v>14</v>
      </c>
      <c r="H5217" s="54"/>
    </row>
    <row r="5218" spans="1:8" ht="17.149999999999999" customHeight="1" thickBot="1" x14ac:dyDescent="0.35">
      <c r="A5218" s="1"/>
      <c r="B5218" s="38"/>
      <c r="C5218" s="38"/>
      <c r="D5218" s="38"/>
      <c r="E5218" s="43"/>
      <c r="F5218" s="34"/>
      <c r="G5218" s="21" t="s">
        <v>15</v>
      </c>
      <c r="H5218" s="54"/>
    </row>
    <row r="5219" spans="1:8" ht="17.149999999999999" customHeight="1" thickBot="1" x14ac:dyDescent="0.35">
      <c r="A5219" s="1"/>
      <c r="B5219" s="38"/>
      <c r="C5219" s="38"/>
      <c r="D5219" s="38"/>
      <c r="E5219" s="43"/>
      <c r="F5219" s="34"/>
      <c r="G5219" s="21" t="s">
        <v>16</v>
      </c>
      <c r="H5219" s="54"/>
    </row>
    <row r="5220" spans="1:8" ht="17.149999999999999" customHeight="1" thickBot="1" x14ac:dyDescent="0.35">
      <c r="A5220" s="1"/>
      <c r="B5220" s="38"/>
      <c r="C5220" s="38"/>
      <c r="D5220" s="38"/>
      <c r="E5220" s="43"/>
      <c r="F5220" s="34"/>
      <c r="G5220" s="21" t="s">
        <v>85</v>
      </c>
      <c r="H5220" s="54"/>
    </row>
    <row r="5221" spans="1:8" ht="17.149999999999999" customHeight="1" thickBot="1" x14ac:dyDescent="0.35">
      <c r="A5221" s="5"/>
      <c r="B5221" s="38"/>
      <c r="C5221" s="38"/>
      <c r="D5221" s="38"/>
      <c r="E5221" s="43"/>
      <c r="F5221" s="34"/>
      <c r="G5221" t="s">
        <v>57</v>
      </c>
      <c r="H5221" s="54"/>
    </row>
    <row r="5222" spans="1:8" ht="17.149999999999999" customHeight="1" thickBot="1" x14ac:dyDescent="0.35">
      <c r="A5222" s="1"/>
      <c r="B5222" s="39"/>
      <c r="C5222" s="39"/>
      <c r="D5222" s="39"/>
      <c r="E5222" s="44"/>
      <c r="F5222" s="37"/>
      <c r="G5222" s="30" t="s">
        <v>86</v>
      </c>
      <c r="H5222" s="28">
        <f>SUM(H5216:H5221)</f>
        <v>0</v>
      </c>
    </row>
    <row r="5223" spans="1:8" ht="17.149999999999999" customHeight="1" x14ac:dyDescent="0.25">
      <c r="A5223" s="1"/>
      <c r="B5223" s="7" t="s">
        <v>87</v>
      </c>
      <c r="H5223" s="8"/>
    </row>
    <row r="5224" spans="1:8" ht="17.149999999999999" customHeight="1" x14ac:dyDescent="0.25">
      <c r="A5224" s="1"/>
      <c r="B5224" t="s">
        <v>88</v>
      </c>
      <c r="H5224" s="8"/>
    </row>
    <row r="5225" spans="1:8" ht="17.149999999999999" customHeight="1" x14ac:dyDescent="0.35">
      <c r="A5225" s="1"/>
      <c r="B5225" s="24" t="s">
        <v>89</v>
      </c>
      <c r="E5225" s="45" t="str">
        <f>+'Budget Information'!$B$2</f>
        <v>Type your Community's name here</v>
      </c>
      <c r="H5225" s="23"/>
    </row>
    <row r="5226" spans="1:8" ht="17.149999999999999" customHeight="1" x14ac:dyDescent="0.25">
      <c r="A5226" s="1"/>
      <c r="D5226" s="9" t="s">
        <v>90</v>
      </c>
      <c r="E5226" s="46"/>
      <c r="G5226" s="10"/>
      <c r="H5226" s="8"/>
    </row>
    <row r="5227" spans="1:8" ht="17.149999999999999" customHeight="1" x14ac:dyDescent="0.25">
      <c r="A5227" s="16"/>
      <c r="B5227" s="13"/>
      <c r="C5227" s="13"/>
      <c r="D5227" s="13"/>
      <c r="E5227" s="41"/>
      <c r="F5227" s="13"/>
      <c r="G5227" s="13"/>
      <c r="H5227" s="14"/>
    </row>
    <row r="5228" spans="1:8" ht="17.149999999999999" customHeight="1" thickBot="1" x14ac:dyDescent="0.35">
      <c r="A5228" s="5" t="s">
        <v>76</v>
      </c>
      <c r="B5228" s="2" t="s">
        <v>77</v>
      </c>
      <c r="C5228" s="2" t="s">
        <v>78</v>
      </c>
      <c r="D5228" s="21" t="s">
        <v>79</v>
      </c>
      <c r="E5228" s="42"/>
      <c r="F5228" s="2" t="s">
        <v>80</v>
      </c>
      <c r="G5228" s="5" t="s">
        <v>81</v>
      </c>
      <c r="H5228" s="6" t="s">
        <v>82</v>
      </c>
    </row>
    <row r="5229" spans="1:8" ht="17.149999999999999" customHeight="1" thickBot="1" x14ac:dyDescent="0.35">
      <c r="A5229" s="17">
        <v>493</v>
      </c>
      <c r="B5229" s="50"/>
      <c r="C5229" s="50"/>
      <c r="D5229" s="51"/>
      <c r="E5229" s="52"/>
      <c r="F5229" s="50"/>
      <c r="G5229" s="2" t="s">
        <v>83</v>
      </c>
      <c r="H5229" s="53"/>
    </row>
    <row r="5230" spans="1:8" ht="17.149999999999999" customHeight="1" thickBot="1" x14ac:dyDescent="0.35">
      <c r="A5230" s="1" t="s">
        <v>84</v>
      </c>
      <c r="B5230" s="38"/>
      <c r="C5230" s="38"/>
      <c r="D5230" s="38"/>
      <c r="E5230" s="43"/>
      <c r="F5230" s="34"/>
      <c r="G5230" s="21" t="s">
        <v>14</v>
      </c>
      <c r="H5230" s="54"/>
    </row>
    <row r="5231" spans="1:8" ht="17.149999999999999" customHeight="1" thickBot="1" x14ac:dyDescent="0.35">
      <c r="A5231" s="1"/>
      <c r="B5231" s="38"/>
      <c r="C5231" s="38"/>
      <c r="D5231" s="38"/>
      <c r="E5231" s="43"/>
      <c r="F5231" s="34"/>
      <c r="G5231" s="21" t="s">
        <v>15</v>
      </c>
      <c r="H5231" s="54"/>
    </row>
    <row r="5232" spans="1:8" ht="17.149999999999999" customHeight="1" thickBot="1" x14ac:dyDescent="0.35">
      <c r="A5232" s="1"/>
      <c r="B5232" s="38"/>
      <c r="C5232" s="38"/>
      <c r="D5232" s="38"/>
      <c r="E5232" s="43"/>
      <c r="F5232" s="34"/>
      <c r="G5232" s="21" t="s">
        <v>16</v>
      </c>
      <c r="H5232" s="54"/>
    </row>
    <row r="5233" spans="1:8" ht="17.149999999999999" customHeight="1" thickBot="1" x14ac:dyDescent="0.35">
      <c r="A5233" s="1"/>
      <c r="B5233" s="38"/>
      <c r="C5233" s="38"/>
      <c r="D5233" s="38"/>
      <c r="E5233" s="43"/>
      <c r="F5233" s="34"/>
      <c r="G5233" s="21" t="s">
        <v>85</v>
      </c>
      <c r="H5233" s="54"/>
    </row>
    <row r="5234" spans="1:8" ht="17.149999999999999" customHeight="1" thickBot="1" x14ac:dyDescent="0.35">
      <c r="A5234" s="5"/>
      <c r="B5234" s="38"/>
      <c r="C5234" s="38"/>
      <c r="D5234" s="38"/>
      <c r="E5234" s="43"/>
      <c r="F5234" s="34"/>
      <c r="G5234" t="s">
        <v>57</v>
      </c>
      <c r="H5234" s="54"/>
    </row>
    <row r="5235" spans="1:8" ht="17.149999999999999" customHeight="1" thickBot="1" x14ac:dyDescent="0.35">
      <c r="A5235" s="1"/>
      <c r="B5235" s="39"/>
      <c r="C5235" s="39"/>
      <c r="D5235" s="39"/>
      <c r="E5235" s="44"/>
      <c r="F5235" s="37"/>
      <c r="G5235" s="30" t="s">
        <v>86</v>
      </c>
      <c r="H5235" s="28">
        <f>SUM(H5229:H5234)</f>
        <v>0</v>
      </c>
    </row>
    <row r="5236" spans="1:8" ht="17.149999999999999" customHeight="1" x14ac:dyDescent="0.25">
      <c r="A5236" s="1"/>
      <c r="B5236" s="7" t="s">
        <v>87</v>
      </c>
      <c r="H5236" s="8"/>
    </row>
    <row r="5237" spans="1:8" ht="17.149999999999999" customHeight="1" x14ac:dyDescent="0.25">
      <c r="A5237" s="1"/>
      <c r="B5237" t="s">
        <v>88</v>
      </c>
      <c r="H5237" s="8"/>
    </row>
    <row r="5238" spans="1:8" ht="17.149999999999999" customHeight="1" x14ac:dyDescent="0.35">
      <c r="A5238" s="1"/>
      <c r="B5238" s="24" t="s">
        <v>89</v>
      </c>
      <c r="E5238" s="45" t="str">
        <f>+'Budget Information'!$B$2</f>
        <v>Type your Community's name here</v>
      </c>
      <c r="H5238" s="23"/>
    </row>
    <row r="5239" spans="1:8" ht="17.149999999999999" customHeight="1" x14ac:dyDescent="0.25">
      <c r="A5239" s="1"/>
      <c r="D5239" s="9" t="s">
        <v>90</v>
      </c>
      <c r="E5239" s="46"/>
      <c r="G5239" s="10"/>
      <c r="H5239" s="8"/>
    </row>
    <row r="5240" spans="1:8" ht="17.149999999999999" customHeight="1" x14ac:dyDescent="0.25">
      <c r="A5240" s="16"/>
      <c r="B5240" s="13"/>
      <c r="C5240" s="13"/>
      <c r="D5240" s="19"/>
      <c r="E5240" s="48"/>
      <c r="F5240" s="13"/>
      <c r="G5240" s="20"/>
      <c r="H5240" s="15"/>
    </row>
    <row r="5241" spans="1:8" ht="17.149999999999999" customHeight="1" x14ac:dyDescent="0.25">
      <c r="A5241" s="18" t="s">
        <v>94</v>
      </c>
      <c r="B5241" s="13"/>
      <c r="C5241" s="13"/>
      <c r="D5241" s="13"/>
      <c r="E5241" s="41"/>
      <c r="F5241" s="13"/>
      <c r="G5241" s="13"/>
      <c r="H5241" s="15"/>
    </row>
    <row r="5242" spans="1:8" ht="17.149999999999999" customHeight="1" thickBot="1" x14ac:dyDescent="0.35">
      <c r="A5242" s="5" t="s">
        <v>76</v>
      </c>
      <c r="B5242" s="2" t="s">
        <v>77</v>
      </c>
      <c r="C5242" s="2" t="s">
        <v>78</v>
      </c>
      <c r="D5242" s="21" t="s">
        <v>79</v>
      </c>
      <c r="E5242" s="42"/>
      <c r="F5242" s="2" t="s">
        <v>80</v>
      </c>
      <c r="G5242" s="5" t="s">
        <v>81</v>
      </c>
      <c r="H5242" s="6" t="s">
        <v>82</v>
      </c>
    </row>
    <row r="5243" spans="1:8" ht="17.149999999999999" customHeight="1" thickBot="1" x14ac:dyDescent="0.35">
      <c r="A5243" s="17">
        <v>494</v>
      </c>
      <c r="B5243" s="50"/>
      <c r="C5243" s="50"/>
      <c r="D5243" s="51"/>
      <c r="E5243" s="52"/>
      <c r="F5243" s="50"/>
      <c r="G5243" s="2" t="s">
        <v>83</v>
      </c>
      <c r="H5243" s="53"/>
    </row>
    <row r="5244" spans="1:8" ht="17.149999999999999" customHeight="1" thickBot="1" x14ac:dyDescent="0.35">
      <c r="A5244" s="1" t="s">
        <v>84</v>
      </c>
      <c r="B5244" s="38"/>
      <c r="C5244" s="38"/>
      <c r="D5244" s="38"/>
      <c r="E5244" s="43"/>
      <c r="F5244" s="34"/>
      <c r="G5244" s="21" t="s">
        <v>14</v>
      </c>
      <c r="H5244" s="54"/>
    </row>
    <row r="5245" spans="1:8" ht="17.149999999999999" customHeight="1" thickBot="1" x14ac:dyDescent="0.35">
      <c r="A5245" s="1"/>
      <c r="B5245" s="38"/>
      <c r="C5245" s="38"/>
      <c r="D5245" s="38"/>
      <c r="E5245" s="43"/>
      <c r="F5245" s="34"/>
      <c r="G5245" s="21" t="s">
        <v>15</v>
      </c>
      <c r="H5245" s="54"/>
    </row>
    <row r="5246" spans="1:8" ht="17.149999999999999" customHeight="1" thickBot="1" x14ac:dyDescent="0.35">
      <c r="A5246" s="1"/>
      <c r="B5246" s="38"/>
      <c r="C5246" s="38"/>
      <c r="D5246" s="38"/>
      <c r="E5246" s="43"/>
      <c r="F5246" s="34"/>
      <c r="G5246" s="21" t="s">
        <v>16</v>
      </c>
      <c r="H5246" s="54"/>
    </row>
    <row r="5247" spans="1:8" ht="17.149999999999999" customHeight="1" thickBot="1" x14ac:dyDescent="0.35">
      <c r="A5247" s="1"/>
      <c r="B5247" s="38"/>
      <c r="C5247" s="38"/>
      <c r="D5247" s="38"/>
      <c r="E5247" s="43"/>
      <c r="F5247" s="34"/>
      <c r="G5247" s="21" t="s">
        <v>85</v>
      </c>
      <c r="H5247" s="54"/>
    </row>
    <row r="5248" spans="1:8" ht="17.149999999999999" customHeight="1" thickBot="1" x14ac:dyDescent="0.35">
      <c r="A5248" s="5"/>
      <c r="B5248" s="38"/>
      <c r="C5248" s="38"/>
      <c r="D5248" s="38"/>
      <c r="E5248" s="43"/>
      <c r="F5248" s="34"/>
      <c r="G5248" t="s">
        <v>57</v>
      </c>
      <c r="H5248" s="54"/>
    </row>
    <row r="5249" spans="1:8" ht="17.149999999999999" customHeight="1" thickBot="1" x14ac:dyDescent="0.35">
      <c r="A5249" s="1"/>
      <c r="B5249" s="39"/>
      <c r="C5249" s="39"/>
      <c r="D5249" s="39"/>
      <c r="E5249" s="44"/>
      <c r="F5249" s="37"/>
      <c r="G5249" s="30" t="s">
        <v>86</v>
      </c>
      <c r="H5249" s="28">
        <f>SUM(H5243:H5248)</f>
        <v>0</v>
      </c>
    </row>
    <row r="5250" spans="1:8" ht="17.149999999999999" customHeight="1" x14ac:dyDescent="0.25">
      <c r="A5250" s="1"/>
      <c r="B5250" s="7" t="s">
        <v>87</v>
      </c>
      <c r="H5250" s="8"/>
    </row>
    <row r="5251" spans="1:8" ht="17.149999999999999" customHeight="1" x14ac:dyDescent="0.25">
      <c r="A5251" s="1"/>
      <c r="B5251" t="s">
        <v>88</v>
      </c>
      <c r="H5251" s="8"/>
    </row>
    <row r="5252" spans="1:8" ht="17.149999999999999" customHeight="1" x14ac:dyDescent="0.35">
      <c r="A5252" s="1"/>
      <c r="B5252" s="24" t="s">
        <v>89</v>
      </c>
      <c r="E5252" s="45" t="str">
        <f>+'Budget Information'!$B$2</f>
        <v>Type your Community's name here</v>
      </c>
      <c r="H5252" s="23"/>
    </row>
    <row r="5253" spans="1:8" ht="17.149999999999999" customHeight="1" x14ac:dyDescent="0.25">
      <c r="A5253" s="1"/>
      <c r="D5253" s="9" t="s">
        <v>90</v>
      </c>
      <c r="E5253" s="46"/>
      <c r="G5253" s="10"/>
      <c r="H5253" s="8"/>
    </row>
    <row r="5254" spans="1:8" ht="17.149999999999999" customHeight="1" x14ac:dyDescent="0.25">
      <c r="A5254" s="16"/>
      <c r="B5254" s="11" t="s">
        <v>91</v>
      </c>
      <c r="C5254" s="11" t="s">
        <v>91</v>
      </c>
      <c r="D5254" s="11" t="s">
        <v>92</v>
      </c>
      <c r="E5254" s="47"/>
      <c r="F5254" s="11" t="s">
        <v>91</v>
      </c>
      <c r="G5254" s="11" t="s">
        <v>93</v>
      </c>
      <c r="H5254" s="12"/>
    </row>
    <row r="5255" spans="1:8" ht="17.149999999999999" customHeight="1" thickBot="1" x14ac:dyDescent="0.35">
      <c r="A5255" s="5" t="s">
        <v>76</v>
      </c>
      <c r="B5255" s="2" t="s">
        <v>77</v>
      </c>
      <c r="C5255" s="2" t="s">
        <v>78</v>
      </c>
      <c r="D5255" s="21" t="s">
        <v>79</v>
      </c>
      <c r="E5255" s="42"/>
      <c r="F5255" s="2" t="s">
        <v>80</v>
      </c>
      <c r="G5255" s="5" t="s">
        <v>81</v>
      </c>
      <c r="H5255" s="6" t="s">
        <v>82</v>
      </c>
    </row>
    <row r="5256" spans="1:8" ht="17.149999999999999" customHeight="1" thickBot="1" x14ac:dyDescent="0.35">
      <c r="A5256" s="17">
        <v>495</v>
      </c>
      <c r="B5256" s="50"/>
      <c r="C5256" s="50"/>
      <c r="D5256" s="51"/>
      <c r="E5256" s="52"/>
      <c r="F5256" s="50"/>
      <c r="G5256" s="2" t="s">
        <v>83</v>
      </c>
      <c r="H5256" s="53"/>
    </row>
    <row r="5257" spans="1:8" ht="17.149999999999999" customHeight="1" thickBot="1" x14ac:dyDescent="0.35">
      <c r="A5257" s="1" t="s">
        <v>84</v>
      </c>
      <c r="B5257" s="38"/>
      <c r="C5257" s="38"/>
      <c r="D5257" s="38"/>
      <c r="E5257" s="43"/>
      <c r="F5257" s="34"/>
      <c r="G5257" s="21" t="s">
        <v>14</v>
      </c>
      <c r="H5257" s="54"/>
    </row>
    <row r="5258" spans="1:8" ht="17.149999999999999" customHeight="1" thickBot="1" x14ac:dyDescent="0.35">
      <c r="A5258" s="1"/>
      <c r="B5258" s="38"/>
      <c r="C5258" s="38"/>
      <c r="D5258" s="38"/>
      <c r="E5258" s="43"/>
      <c r="F5258" s="34"/>
      <c r="G5258" s="21" t="s">
        <v>15</v>
      </c>
      <c r="H5258" s="54"/>
    </row>
    <row r="5259" spans="1:8" ht="17.149999999999999" customHeight="1" thickBot="1" x14ac:dyDescent="0.35">
      <c r="A5259" s="1"/>
      <c r="B5259" s="38"/>
      <c r="C5259" s="38"/>
      <c r="D5259" s="38"/>
      <c r="E5259" s="43"/>
      <c r="F5259" s="34"/>
      <c r="G5259" s="21" t="s">
        <v>16</v>
      </c>
      <c r="H5259" s="54"/>
    </row>
    <row r="5260" spans="1:8" ht="17.149999999999999" customHeight="1" thickBot="1" x14ac:dyDescent="0.35">
      <c r="A5260" s="1"/>
      <c r="B5260" s="38"/>
      <c r="C5260" s="38"/>
      <c r="D5260" s="38"/>
      <c r="E5260" s="43"/>
      <c r="F5260" s="34"/>
      <c r="G5260" s="21" t="s">
        <v>85</v>
      </c>
      <c r="H5260" s="54"/>
    </row>
    <row r="5261" spans="1:8" ht="17.149999999999999" customHeight="1" thickBot="1" x14ac:dyDescent="0.35">
      <c r="A5261" s="5"/>
      <c r="B5261" s="38"/>
      <c r="C5261" s="38"/>
      <c r="D5261" s="38"/>
      <c r="E5261" s="43"/>
      <c r="F5261" s="34"/>
      <c r="G5261" t="s">
        <v>57</v>
      </c>
      <c r="H5261" s="54"/>
    </row>
    <row r="5262" spans="1:8" ht="17.149999999999999" customHeight="1" thickBot="1" x14ac:dyDescent="0.35">
      <c r="A5262" s="1"/>
      <c r="B5262" s="39"/>
      <c r="C5262" s="39"/>
      <c r="D5262" s="39"/>
      <c r="E5262" s="44"/>
      <c r="F5262" s="37"/>
      <c r="G5262" s="30" t="s">
        <v>86</v>
      </c>
      <c r="H5262" s="28">
        <f>SUM(H5256:H5261)</f>
        <v>0</v>
      </c>
    </row>
    <row r="5263" spans="1:8" ht="17.149999999999999" customHeight="1" x14ac:dyDescent="0.25">
      <c r="A5263" s="1"/>
      <c r="B5263" s="7" t="s">
        <v>87</v>
      </c>
      <c r="H5263" s="8"/>
    </row>
    <row r="5264" spans="1:8" ht="17.149999999999999" customHeight="1" x14ac:dyDescent="0.25">
      <c r="A5264" s="1"/>
      <c r="B5264" t="s">
        <v>88</v>
      </c>
      <c r="H5264" s="8"/>
    </row>
    <row r="5265" spans="1:8" ht="17.149999999999999" customHeight="1" x14ac:dyDescent="0.35">
      <c r="A5265" s="1"/>
      <c r="B5265" s="24" t="s">
        <v>89</v>
      </c>
      <c r="E5265" s="45" t="str">
        <f>+'Budget Information'!$B$2</f>
        <v>Type your Community's name here</v>
      </c>
      <c r="H5265" s="23"/>
    </row>
    <row r="5266" spans="1:8" ht="17.149999999999999" customHeight="1" x14ac:dyDescent="0.25">
      <c r="A5266" s="1"/>
      <c r="D5266" s="9" t="s">
        <v>90</v>
      </c>
      <c r="E5266" s="46"/>
      <c r="G5266" s="10"/>
      <c r="H5266" s="8"/>
    </row>
    <row r="5267" spans="1:8" ht="17.149999999999999" customHeight="1" x14ac:dyDescent="0.25">
      <c r="A5267" s="16"/>
      <c r="B5267" s="13"/>
      <c r="C5267" s="13"/>
      <c r="D5267" s="13"/>
      <c r="E5267" s="41"/>
      <c r="F5267" s="13"/>
      <c r="G5267" s="13"/>
      <c r="H5267" s="14"/>
    </row>
    <row r="5268" spans="1:8" ht="17.149999999999999" customHeight="1" thickBot="1" x14ac:dyDescent="0.35">
      <c r="A5268" s="5" t="s">
        <v>76</v>
      </c>
      <c r="B5268" s="2" t="s">
        <v>77</v>
      </c>
      <c r="C5268" s="2" t="s">
        <v>78</v>
      </c>
      <c r="D5268" s="21" t="s">
        <v>79</v>
      </c>
      <c r="E5268" s="42"/>
      <c r="F5268" s="2" t="s">
        <v>80</v>
      </c>
      <c r="G5268" s="5" t="s">
        <v>81</v>
      </c>
      <c r="H5268" s="6" t="s">
        <v>82</v>
      </c>
    </row>
    <row r="5269" spans="1:8" ht="17.149999999999999" customHeight="1" thickBot="1" x14ac:dyDescent="0.35">
      <c r="A5269" s="17">
        <v>496</v>
      </c>
      <c r="B5269" s="50"/>
      <c r="C5269" s="50"/>
      <c r="D5269" s="51"/>
      <c r="E5269" s="52"/>
      <c r="F5269" s="50"/>
      <c r="G5269" s="2" t="s">
        <v>83</v>
      </c>
      <c r="H5269" s="53"/>
    </row>
    <row r="5270" spans="1:8" ht="17.149999999999999" customHeight="1" thickBot="1" x14ac:dyDescent="0.35">
      <c r="A5270" s="1" t="s">
        <v>84</v>
      </c>
      <c r="B5270" s="38"/>
      <c r="C5270" s="38"/>
      <c r="D5270" s="38"/>
      <c r="E5270" s="43"/>
      <c r="F5270" s="34"/>
      <c r="G5270" s="21" t="s">
        <v>14</v>
      </c>
      <c r="H5270" s="54"/>
    </row>
    <row r="5271" spans="1:8" ht="17.149999999999999" customHeight="1" thickBot="1" x14ac:dyDescent="0.35">
      <c r="A5271" s="1"/>
      <c r="B5271" s="38"/>
      <c r="C5271" s="38"/>
      <c r="D5271" s="38"/>
      <c r="E5271" s="43"/>
      <c r="F5271" s="34"/>
      <c r="G5271" s="21" t="s">
        <v>15</v>
      </c>
      <c r="H5271" s="54"/>
    </row>
    <row r="5272" spans="1:8" ht="17.149999999999999" customHeight="1" thickBot="1" x14ac:dyDescent="0.35">
      <c r="A5272" s="1"/>
      <c r="B5272" s="38"/>
      <c r="C5272" s="38"/>
      <c r="D5272" s="38"/>
      <c r="E5272" s="43"/>
      <c r="F5272" s="34"/>
      <c r="G5272" s="21" t="s">
        <v>16</v>
      </c>
      <c r="H5272" s="54"/>
    </row>
    <row r="5273" spans="1:8" ht="17.149999999999999" customHeight="1" thickBot="1" x14ac:dyDescent="0.35">
      <c r="A5273" s="1"/>
      <c r="B5273" s="38"/>
      <c r="C5273" s="38"/>
      <c r="D5273" s="38"/>
      <c r="E5273" s="43"/>
      <c r="F5273" s="34"/>
      <c r="G5273" s="21" t="s">
        <v>85</v>
      </c>
      <c r="H5273" s="54"/>
    </row>
    <row r="5274" spans="1:8" ht="17.149999999999999" customHeight="1" thickBot="1" x14ac:dyDescent="0.35">
      <c r="A5274" s="5"/>
      <c r="B5274" s="38"/>
      <c r="C5274" s="38"/>
      <c r="D5274" s="38"/>
      <c r="E5274" s="43"/>
      <c r="F5274" s="34"/>
      <c r="G5274" t="s">
        <v>57</v>
      </c>
      <c r="H5274" s="54"/>
    </row>
    <row r="5275" spans="1:8" ht="17.149999999999999" customHeight="1" thickBot="1" x14ac:dyDescent="0.35">
      <c r="A5275" s="1"/>
      <c r="B5275" s="39"/>
      <c r="C5275" s="39"/>
      <c r="D5275" s="39"/>
      <c r="E5275" s="44"/>
      <c r="F5275" s="37"/>
      <c r="G5275" s="30" t="s">
        <v>86</v>
      </c>
      <c r="H5275" s="28">
        <f>SUM(H5269:H5274)</f>
        <v>0</v>
      </c>
    </row>
    <row r="5276" spans="1:8" ht="17.149999999999999" customHeight="1" x14ac:dyDescent="0.25">
      <c r="A5276" s="1"/>
      <c r="B5276" s="7" t="s">
        <v>87</v>
      </c>
      <c r="H5276" s="8"/>
    </row>
    <row r="5277" spans="1:8" ht="17.149999999999999" customHeight="1" x14ac:dyDescent="0.25">
      <c r="A5277" s="1"/>
      <c r="B5277" t="s">
        <v>88</v>
      </c>
      <c r="H5277" s="8"/>
    </row>
    <row r="5278" spans="1:8" ht="17.149999999999999" customHeight="1" x14ac:dyDescent="0.35">
      <c r="A5278" s="1"/>
      <c r="B5278" s="24" t="s">
        <v>89</v>
      </c>
      <c r="E5278" s="45" t="str">
        <f>+'Budget Information'!$B$2</f>
        <v>Type your Community's name here</v>
      </c>
      <c r="H5278" s="23"/>
    </row>
    <row r="5279" spans="1:8" ht="17.149999999999999" customHeight="1" x14ac:dyDescent="0.25">
      <c r="A5279" s="1"/>
      <c r="D5279" s="9" t="s">
        <v>90</v>
      </c>
      <c r="E5279" s="46"/>
      <c r="G5279" s="10"/>
      <c r="H5279" s="8"/>
    </row>
    <row r="5280" spans="1:8" ht="17.149999999999999" customHeight="1" x14ac:dyDescent="0.25">
      <c r="A5280" s="16"/>
      <c r="B5280" s="13"/>
      <c r="C5280" s="13"/>
      <c r="D5280" s="19"/>
      <c r="E5280" s="48"/>
      <c r="F5280" s="13"/>
      <c r="G5280" s="20"/>
      <c r="H5280" s="15"/>
    </row>
    <row r="5281" spans="1:8" ht="17.149999999999999" customHeight="1" x14ac:dyDescent="0.25">
      <c r="A5281" s="16"/>
      <c r="B5281" s="13"/>
      <c r="C5281" s="13"/>
      <c r="D5281" s="13"/>
      <c r="E5281" s="41"/>
      <c r="F5281" s="13"/>
      <c r="G5281" s="13"/>
      <c r="H5281" s="15"/>
    </row>
    <row r="5282" spans="1:8" ht="17.149999999999999" customHeight="1" thickBot="1" x14ac:dyDescent="0.35">
      <c r="A5282" s="5" t="s">
        <v>76</v>
      </c>
      <c r="B5282" s="2" t="s">
        <v>77</v>
      </c>
      <c r="C5282" s="2" t="s">
        <v>78</v>
      </c>
      <c r="D5282" s="21" t="s">
        <v>79</v>
      </c>
      <c r="E5282" s="42"/>
      <c r="F5282" s="2" t="s">
        <v>80</v>
      </c>
      <c r="G5282" s="5" t="s">
        <v>81</v>
      </c>
      <c r="H5282" s="6" t="s">
        <v>82</v>
      </c>
    </row>
    <row r="5283" spans="1:8" ht="17.149999999999999" customHeight="1" thickBot="1" x14ac:dyDescent="0.35">
      <c r="A5283" s="17">
        <v>497</v>
      </c>
      <c r="B5283" s="50"/>
      <c r="C5283" s="50"/>
      <c r="D5283" s="51"/>
      <c r="E5283" s="52"/>
      <c r="F5283" s="50"/>
      <c r="G5283" s="2" t="s">
        <v>83</v>
      </c>
      <c r="H5283" s="53"/>
    </row>
    <row r="5284" spans="1:8" ht="17.149999999999999" customHeight="1" thickBot="1" x14ac:dyDescent="0.35">
      <c r="A5284" s="1" t="s">
        <v>84</v>
      </c>
      <c r="B5284" s="38"/>
      <c r="C5284" s="38"/>
      <c r="D5284" s="38"/>
      <c r="E5284" s="43"/>
      <c r="F5284" s="34"/>
      <c r="G5284" s="21" t="s">
        <v>14</v>
      </c>
      <c r="H5284" s="54"/>
    </row>
    <row r="5285" spans="1:8" ht="17.149999999999999" customHeight="1" thickBot="1" x14ac:dyDescent="0.35">
      <c r="A5285" s="1"/>
      <c r="B5285" s="38"/>
      <c r="C5285" s="38"/>
      <c r="D5285" s="38"/>
      <c r="E5285" s="43"/>
      <c r="F5285" s="34"/>
      <c r="G5285" s="21" t="s">
        <v>15</v>
      </c>
      <c r="H5285" s="54"/>
    </row>
    <row r="5286" spans="1:8" ht="17.149999999999999" customHeight="1" thickBot="1" x14ac:dyDescent="0.35">
      <c r="A5286" s="1"/>
      <c r="B5286" s="38"/>
      <c r="C5286" s="38"/>
      <c r="D5286" s="38"/>
      <c r="E5286" s="43"/>
      <c r="F5286" s="34"/>
      <c r="G5286" s="21" t="s">
        <v>16</v>
      </c>
      <c r="H5286" s="54"/>
    </row>
    <row r="5287" spans="1:8" ht="17.149999999999999" customHeight="1" thickBot="1" x14ac:dyDescent="0.35">
      <c r="A5287" s="1"/>
      <c r="B5287" s="38"/>
      <c r="C5287" s="38"/>
      <c r="D5287" s="38"/>
      <c r="E5287" s="43"/>
      <c r="F5287" s="34"/>
      <c r="G5287" s="21" t="s">
        <v>85</v>
      </c>
      <c r="H5287" s="54"/>
    </row>
    <row r="5288" spans="1:8" ht="17.149999999999999" customHeight="1" thickBot="1" x14ac:dyDescent="0.35">
      <c r="A5288" s="5"/>
      <c r="B5288" s="38"/>
      <c r="C5288" s="38"/>
      <c r="D5288" s="38"/>
      <c r="E5288" s="43"/>
      <c r="F5288" s="34"/>
      <c r="G5288" t="s">
        <v>57</v>
      </c>
      <c r="H5288" s="54"/>
    </row>
    <row r="5289" spans="1:8" ht="17.149999999999999" customHeight="1" thickBot="1" x14ac:dyDescent="0.35">
      <c r="A5289" s="1"/>
      <c r="B5289" s="39"/>
      <c r="C5289" s="39"/>
      <c r="D5289" s="39"/>
      <c r="E5289" s="44"/>
      <c r="F5289" s="37"/>
      <c r="G5289" s="30" t="s">
        <v>86</v>
      </c>
      <c r="H5289" s="28">
        <f>SUM(H5283:H5288)</f>
        <v>0</v>
      </c>
    </row>
    <row r="5290" spans="1:8" ht="17.149999999999999" customHeight="1" x14ac:dyDescent="0.25">
      <c r="A5290" s="1"/>
      <c r="B5290" s="7" t="s">
        <v>87</v>
      </c>
      <c r="H5290" s="8"/>
    </row>
    <row r="5291" spans="1:8" ht="17.149999999999999" customHeight="1" x14ac:dyDescent="0.25">
      <c r="A5291" s="1"/>
      <c r="B5291" t="s">
        <v>88</v>
      </c>
      <c r="H5291" s="8"/>
    </row>
    <row r="5292" spans="1:8" ht="17.149999999999999" customHeight="1" x14ac:dyDescent="0.35">
      <c r="A5292" s="1"/>
      <c r="B5292" s="24" t="s">
        <v>89</v>
      </c>
      <c r="E5292" s="45" t="str">
        <f>+'Budget Information'!$B$2</f>
        <v>Type your Community's name here</v>
      </c>
      <c r="H5292" s="23"/>
    </row>
    <row r="5293" spans="1:8" ht="17.149999999999999" customHeight="1" x14ac:dyDescent="0.25">
      <c r="A5293" s="1"/>
      <c r="D5293" s="9" t="s">
        <v>90</v>
      </c>
      <c r="E5293" s="46"/>
      <c r="G5293" s="10"/>
      <c r="H5293" s="8"/>
    </row>
    <row r="5294" spans="1:8" ht="17.149999999999999" customHeight="1" x14ac:dyDescent="0.25">
      <c r="A5294" s="16"/>
      <c r="B5294" s="11" t="s">
        <v>91</v>
      </c>
      <c r="C5294" s="11" t="s">
        <v>91</v>
      </c>
      <c r="D5294" s="11" t="s">
        <v>92</v>
      </c>
      <c r="E5294" s="47"/>
      <c r="F5294" s="11" t="s">
        <v>91</v>
      </c>
      <c r="G5294" s="11" t="s">
        <v>93</v>
      </c>
      <c r="H5294" s="12"/>
    </row>
    <row r="5295" spans="1:8" ht="17.149999999999999" customHeight="1" thickBot="1" x14ac:dyDescent="0.35">
      <c r="A5295" s="5" t="s">
        <v>76</v>
      </c>
      <c r="B5295" s="2" t="s">
        <v>77</v>
      </c>
      <c r="C5295" s="2" t="s">
        <v>78</v>
      </c>
      <c r="D5295" s="21" t="s">
        <v>79</v>
      </c>
      <c r="E5295" s="42"/>
      <c r="F5295" s="2" t="s">
        <v>80</v>
      </c>
      <c r="G5295" s="5" t="s">
        <v>81</v>
      </c>
      <c r="H5295" s="6" t="s">
        <v>82</v>
      </c>
    </row>
    <row r="5296" spans="1:8" ht="17.149999999999999" customHeight="1" thickBot="1" x14ac:dyDescent="0.35">
      <c r="A5296" s="17">
        <v>498</v>
      </c>
      <c r="B5296" s="50"/>
      <c r="C5296" s="50"/>
      <c r="D5296" s="51"/>
      <c r="E5296" s="52"/>
      <c r="F5296" s="50"/>
      <c r="G5296" s="2" t="s">
        <v>83</v>
      </c>
      <c r="H5296" s="53"/>
    </row>
    <row r="5297" spans="1:8" ht="17.149999999999999" customHeight="1" thickBot="1" x14ac:dyDescent="0.35">
      <c r="A5297" s="1" t="s">
        <v>84</v>
      </c>
      <c r="B5297" s="38"/>
      <c r="C5297" s="38"/>
      <c r="D5297" s="38"/>
      <c r="E5297" s="43"/>
      <c r="F5297" s="34"/>
      <c r="G5297" s="21" t="s">
        <v>14</v>
      </c>
      <c r="H5297" s="54"/>
    </row>
    <row r="5298" spans="1:8" ht="17.149999999999999" customHeight="1" thickBot="1" x14ac:dyDescent="0.35">
      <c r="A5298" s="1"/>
      <c r="B5298" s="38"/>
      <c r="C5298" s="38"/>
      <c r="D5298" s="38"/>
      <c r="E5298" s="43"/>
      <c r="F5298" s="34"/>
      <c r="G5298" s="21" t="s">
        <v>15</v>
      </c>
      <c r="H5298" s="54"/>
    </row>
    <row r="5299" spans="1:8" ht="17.149999999999999" customHeight="1" thickBot="1" x14ac:dyDescent="0.35">
      <c r="A5299" s="1"/>
      <c r="B5299" s="38"/>
      <c r="C5299" s="38"/>
      <c r="D5299" s="38"/>
      <c r="E5299" s="43"/>
      <c r="F5299" s="34"/>
      <c r="G5299" s="21" t="s">
        <v>16</v>
      </c>
      <c r="H5299" s="54"/>
    </row>
    <row r="5300" spans="1:8" ht="17.149999999999999" customHeight="1" thickBot="1" x14ac:dyDescent="0.35">
      <c r="A5300" s="1"/>
      <c r="B5300" s="38"/>
      <c r="C5300" s="38"/>
      <c r="D5300" s="38"/>
      <c r="E5300" s="43"/>
      <c r="F5300" s="34"/>
      <c r="G5300" s="21" t="s">
        <v>85</v>
      </c>
      <c r="H5300" s="54"/>
    </row>
    <row r="5301" spans="1:8" ht="17.149999999999999" customHeight="1" thickBot="1" x14ac:dyDescent="0.35">
      <c r="A5301" s="5"/>
      <c r="B5301" s="38"/>
      <c r="C5301" s="38"/>
      <c r="D5301" s="38"/>
      <c r="E5301" s="43"/>
      <c r="F5301" s="34"/>
      <c r="G5301" t="s">
        <v>57</v>
      </c>
      <c r="H5301" s="54"/>
    </row>
    <row r="5302" spans="1:8" ht="17.149999999999999" customHeight="1" thickBot="1" x14ac:dyDescent="0.35">
      <c r="A5302" s="1"/>
      <c r="B5302" s="39"/>
      <c r="C5302" s="39"/>
      <c r="D5302" s="39"/>
      <c r="E5302" s="44"/>
      <c r="F5302" s="37"/>
      <c r="G5302" s="30" t="s">
        <v>86</v>
      </c>
      <c r="H5302" s="28">
        <f>SUM(H5296:H5301)</f>
        <v>0</v>
      </c>
    </row>
    <row r="5303" spans="1:8" ht="17.149999999999999" customHeight="1" x14ac:dyDescent="0.25">
      <c r="A5303" s="1"/>
      <c r="B5303" s="7" t="s">
        <v>87</v>
      </c>
      <c r="H5303" s="8"/>
    </row>
    <row r="5304" spans="1:8" ht="17.149999999999999" customHeight="1" x14ac:dyDescent="0.25">
      <c r="A5304" s="1"/>
      <c r="B5304" t="s">
        <v>88</v>
      </c>
      <c r="H5304" s="8"/>
    </row>
    <row r="5305" spans="1:8" ht="17.149999999999999" customHeight="1" x14ac:dyDescent="0.35">
      <c r="A5305" s="1"/>
      <c r="B5305" s="24" t="s">
        <v>89</v>
      </c>
      <c r="E5305" s="45" t="str">
        <f>+'Budget Information'!$B$2</f>
        <v>Type your Community's name here</v>
      </c>
      <c r="H5305" s="23"/>
    </row>
    <row r="5306" spans="1:8" ht="17.149999999999999" customHeight="1" x14ac:dyDescent="0.25">
      <c r="A5306" s="1"/>
      <c r="D5306" s="9" t="s">
        <v>90</v>
      </c>
      <c r="E5306" s="46"/>
      <c r="G5306" s="10"/>
      <c r="H5306" s="8"/>
    </row>
    <row r="5307" spans="1:8" ht="17.149999999999999" customHeight="1" x14ac:dyDescent="0.25">
      <c r="A5307" s="18"/>
      <c r="B5307" s="13"/>
      <c r="C5307" s="13"/>
      <c r="D5307" s="13"/>
      <c r="E5307" s="41"/>
      <c r="F5307" s="13"/>
      <c r="G5307" s="13"/>
      <c r="H5307" s="14"/>
    </row>
    <row r="5308" spans="1:8" ht="17.149999999999999" customHeight="1" thickBot="1" x14ac:dyDescent="0.35">
      <c r="A5308" s="5" t="s">
        <v>76</v>
      </c>
      <c r="B5308" s="2" t="s">
        <v>77</v>
      </c>
      <c r="C5308" s="2" t="s">
        <v>78</v>
      </c>
      <c r="D5308" s="21" t="s">
        <v>79</v>
      </c>
      <c r="E5308" s="42"/>
      <c r="F5308" s="2" t="s">
        <v>80</v>
      </c>
      <c r="G5308" s="5" t="s">
        <v>81</v>
      </c>
      <c r="H5308" s="6" t="s">
        <v>82</v>
      </c>
    </row>
    <row r="5309" spans="1:8" ht="17.149999999999999" customHeight="1" thickBot="1" x14ac:dyDescent="0.35">
      <c r="A5309" s="17">
        <v>499</v>
      </c>
      <c r="B5309" s="50"/>
      <c r="C5309" s="50"/>
      <c r="D5309" s="51"/>
      <c r="E5309" s="52"/>
      <c r="F5309" s="50"/>
      <c r="G5309" s="2" t="s">
        <v>83</v>
      </c>
      <c r="H5309" s="53"/>
    </row>
    <row r="5310" spans="1:8" ht="17.149999999999999" customHeight="1" thickBot="1" x14ac:dyDescent="0.35">
      <c r="A5310" s="1" t="s">
        <v>84</v>
      </c>
      <c r="B5310" s="38"/>
      <c r="C5310" s="38"/>
      <c r="D5310" s="38"/>
      <c r="E5310" s="43"/>
      <c r="F5310" s="34"/>
      <c r="G5310" s="21" t="s">
        <v>14</v>
      </c>
      <c r="H5310" s="54"/>
    </row>
    <row r="5311" spans="1:8" ht="17.149999999999999" customHeight="1" thickBot="1" x14ac:dyDescent="0.35">
      <c r="A5311" s="1"/>
      <c r="B5311" s="38"/>
      <c r="C5311" s="38"/>
      <c r="D5311" s="38"/>
      <c r="E5311" s="43"/>
      <c r="F5311" s="34"/>
      <c r="G5311" s="21" t="s">
        <v>15</v>
      </c>
      <c r="H5311" s="54"/>
    </row>
    <row r="5312" spans="1:8" ht="17.149999999999999" customHeight="1" thickBot="1" x14ac:dyDescent="0.35">
      <c r="A5312" s="1"/>
      <c r="B5312" s="38"/>
      <c r="C5312" s="38"/>
      <c r="D5312" s="38"/>
      <c r="E5312" s="43"/>
      <c r="F5312" s="34"/>
      <c r="G5312" s="21" t="s">
        <v>16</v>
      </c>
      <c r="H5312" s="54"/>
    </row>
    <row r="5313" spans="1:8" ht="17.149999999999999" customHeight="1" thickBot="1" x14ac:dyDescent="0.35">
      <c r="A5313" s="1"/>
      <c r="B5313" s="38"/>
      <c r="C5313" s="38"/>
      <c r="D5313" s="38"/>
      <c r="E5313" s="43"/>
      <c r="F5313" s="34"/>
      <c r="G5313" s="21" t="s">
        <v>85</v>
      </c>
      <c r="H5313" s="54"/>
    </row>
    <row r="5314" spans="1:8" ht="17.149999999999999" customHeight="1" thickBot="1" x14ac:dyDescent="0.35">
      <c r="A5314" s="5"/>
      <c r="B5314" s="38"/>
      <c r="C5314" s="38"/>
      <c r="D5314" s="38"/>
      <c r="E5314" s="43"/>
      <c r="F5314" s="34"/>
      <c r="G5314" t="s">
        <v>57</v>
      </c>
      <c r="H5314" s="54"/>
    </row>
    <row r="5315" spans="1:8" ht="17.149999999999999" customHeight="1" thickBot="1" x14ac:dyDescent="0.35">
      <c r="A5315" s="1"/>
      <c r="B5315" s="39"/>
      <c r="C5315" s="39"/>
      <c r="D5315" s="39"/>
      <c r="E5315" s="44"/>
      <c r="F5315" s="37"/>
      <c r="G5315" s="30" t="s">
        <v>86</v>
      </c>
      <c r="H5315" s="28">
        <f>SUM(H5309:H5314)</f>
        <v>0</v>
      </c>
    </row>
    <row r="5316" spans="1:8" ht="17.149999999999999" customHeight="1" x14ac:dyDescent="0.25">
      <c r="A5316" s="1"/>
      <c r="B5316" s="7" t="s">
        <v>87</v>
      </c>
      <c r="H5316" s="8"/>
    </row>
    <row r="5317" spans="1:8" ht="17.149999999999999" customHeight="1" x14ac:dyDescent="0.25">
      <c r="A5317" s="1"/>
      <c r="B5317" t="s">
        <v>88</v>
      </c>
      <c r="H5317" s="8"/>
    </row>
    <row r="5318" spans="1:8" ht="17.149999999999999" customHeight="1" x14ac:dyDescent="0.35">
      <c r="A5318" s="1"/>
      <c r="B5318" s="24" t="s">
        <v>89</v>
      </c>
      <c r="E5318" s="45" t="str">
        <f>+'Budget Information'!$B$2</f>
        <v>Type your Community's name here</v>
      </c>
      <c r="H5318" s="23"/>
    </row>
    <row r="5319" spans="1:8" ht="17.149999999999999" customHeight="1" x14ac:dyDescent="0.25">
      <c r="A5319" s="1"/>
      <c r="D5319" s="9" t="s">
        <v>90</v>
      </c>
      <c r="E5319" s="46"/>
      <c r="G5319" s="10"/>
      <c r="H5319" s="8"/>
    </row>
    <row r="5320" spans="1:8" ht="17.149999999999999" customHeight="1" x14ac:dyDescent="0.25">
      <c r="A5320" s="16"/>
      <c r="B5320" s="13"/>
      <c r="C5320" s="13"/>
      <c r="D5320" s="19"/>
      <c r="E5320" s="48"/>
      <c r="F5320" s="13"/>
      <c r="G5320" s="20"/>
      <c r="H5320" s="15"/>
    </row>
    <row r="5321" spans="1:8" ht="17.149999999999999" customHeight="1" x14ac:dyDescent="0.25">
      <c r="A5321" s="16"/>
      <c r="B5321" s="13"/>
      <c r="C5321" s="13"/>
      <c r="D5321" s="13"/>
      <c r="E5321" s="41"/>
      <c r="F5321" s="13"/>
      <c r="G5321" s="13"/>
      <c r="H5321" s="14"/>
    </row>
    <row r="5322" spans="1:8" ht="17.149999999999999" customHeight="1" thickBot="1" x14ac:dyDescent="0.35">
      <c r="A5322" s="5" t="s">
        <v>76</v>
      </c>
      <c r="B5322" s="2" t="s">
        <v>77</v>
      </c>
      <c r="C5322" s="2" t="s">
        <v>78</v>
      </c>
      <c r="D5322" s="21" t="s">
        <v>79</v>
      </c>
      <c r="E5322" s="42"/>
      <c r="F5322" s="2" t="s">
        <v>80</v>
      </c>
      <c r="G5322" s="5" t="s">
        <v>81</v>
      </c>
      <c r="H5322" s="6" t="s">
        <v>82</v>
      </c>
    </row>
    <row r="5323" spans="1:8" ht="17.149999999999999" customHeight="1" thickBot="1" x14ac:dyDescent="0.35">
      <c r="A5323" s="17">
        <v>500</v>
      </c>
      <c r="B5323" s="50"/>
      <c r="C5323" s="50"/>
      <c r="D5323" s="51"/>
      <c r="E5323" s="52"/>
      <c r="F5323" s="50"/>
      <c r="G5323" s="2" t="s">
        <v>83</v>
      </c>
      <c r="H5323" s="53"/>
    </row>
    <row r="5324" spans="1:8" ht="17.149999999999999" customHeight="1" thickBot="1" x14ac:dyDescent="0.35">
      <c r="A5324" s="1" t="s">
        <v>84</v>
      </c>
      <c r="B5324" s="38"/>
      <c r="C5324" s="38"/>
      <c r="D5324" s="38"/>
      <c r="E5324" s="43"/>
      <c r="F5324" s="34"/>
      <c r="G5324" s="21" t="s">
        <v>14</v>
      </c>
      <c r="H5324" s="54"/>
    </row>
    <row r="5325" spans="1:8" ht="17.149999999999999" customHeight="1" thickBot="1" x14ac:dyDescent="0.35">
      <c r="A5325" s="1"/>
      <c r="B5325" s="38"/>
      <c r="C5325" s="38"/>
      <c r="D5325" s="38"/>
      <c r="E5325" s="43"/>
      <c r="F5325" s="34"/>
      <c r="G5325" s="21" t="s">
        <v>15</v>
      </c>
      <c r="H5325" s="54"/>
    </row>
    <row r="5326" spans="1:8" ht="17.149999999999999" customHeight="1" thickBot="1" x14ac:dyDescent="0.35">
      <c r="A5326" s="1"/>
      <c r="B5326" s="38"/>
      <c r="C5326" s="38"/>
      <c r="D5326" s="38"/>
      <c r="E5326" s="43"/>
      <c r="F5326" s="34"/>
      <c r="G5326" s="21" t="s">
        <v>16</v>
      </c>
      <c r="H5326" s="54"/>
    </row>
    <row r="5327" spans="1:8" ht="17.149999999999999" customHeight="1" thickBot="1" x14ac:dyDescent="0.35">
      <c r="A5327" s="1"/>
      <c r="B5327" s="38"/>
      <c r="C5327" s="38"/>
      <c r="D5327" s="38"/>
      <c r="E5327" s="43"/>
      <c r="F5327" s="34"/>
      <c r="G5327" s="21" t="s">
        <v>85</v>
      </c>
      <c r="H5327" s="54"/>
    </row>
    <row r="5328" spans="1:8" ht="17.149999999999999" customHeight="1" thickBot="1" x14ac:dyDescent="0.35">
      <c r="A5328" s="5"/>
      <c r="B5328" s="38"/>
      <c r="C5328" s="38"/>
      <c r="D5328" s="38"/>
      <c r="E5328" s="43"/>
      <c r="F5328" s="34"/>
      <c r="G5328" t="s">
        <v>57</v>
      </c>
      <c r="H5328" s="54"/>
    </row>
    <row r="5329" spans="1:8" ht="17.149999999999999" customHeight="1" thickBot="1" x14ac:dyDescent="0.35">
      <c r="A5329" s="1"/>
      <c r="B5329" s="39"/>
      <c r="C5329" s="39"/>
      <c r="D5329" s="39"/>
      <c r="E5329" s="44"/>
      <c r="F5329" s="37"/>
      <c r="G5329" s="30" t="s">
        <v>86</v>
      </c>
      <c r="H5329" s="28">
        <f>SUM(H5323:H5328)</f>
        <v>0</v>
      </c>
    </row>
    <row r="5330" spans="1:8" ht="17.149999999999999" customHeight="1" x14ac:dyDescent="0.25">
      <c r="A5330" s="1"/>
      <c r="B5330" s="7" t="s">
        <v>87</v>
      </c>
      <c r="H5330" s="8"/>
    </row>
    <row r="5331" spans="1:8" ht="17.149999999999999" customHeight="1" x14ac:dyDescent="0.25">
      <c r="A5331" s="1"/>
      <c r="B5331" t="s">
        <v>88</v>
      </c>
      <c r="H5331" s="8"/>
    </row>
    <row r="5332" spans="1:8" ht="17.149999999999999" customHeight="1" x14ac:dyDescent="0.35">
      <c r="A5332" s="1"/>
      <c r="B5332" s="24" t="s">
        <v>89</v>
      </c>
      <c r="E5332" s="45" t="str">
        <f>+'Budget Information'!$B$2</f>
        <v>Type your Community's name here</v>
      </c>
      <c r="H5332" s="23"/>
    </row>
    <row r="5333" spans="1:8" ht="17.149999999999999" customHeight="1" x14ac:dyDescent="0.25">
      <c r="A5333" s="1"/>
      <c r="D5333" s="9" t="s">
        <v>90</v>
      </c>
      <c r="E5333" s="46"/>
      <c r="G5333" s="10"/>
      <c r="H5333" s="8"/>
    </row>
    <row r="5334" spans="1:8" ht="17.149999999999999" customHeight="1" x14ac:dyDescent="0.25">
      <c r="A5334" s="16"/>
      <c r="B5334" s="13"/>
      <c r="C5334" s="13"/>
      <c r="D5334" s="19"/>
      <c r="E5334" s="48"/>
      <c r="F5334" s="13"/>
      <c r="G5334" s="20"/>
      <c r="H5334" s="15"/>
    </row>
    <row r="5336" spans="1:8" ht="17.149999999999999" customHeight="1" x14ac:dyDescent="0.25">
      <c r="H5336" s="8"/>
    </row>
  </sheetData>
  <sheetProtection sheet="1" objects="1" scenarios="1"/>
  <phoneticPr fontId="13" type="noConversion"/>
  <pageMargins left="0.75" right="0.75" top="1" bottom="1" header="0.5" footer="0.5"/>
  <pageSetup scale="80" orientation="portrait" r:id="rId1"/>
  <headerFooter alignWithMargins="0">
    <oddHeader>&amp;A</oddHeader>
    <oddFooter>Page &amp;P</oddFooter>
  </headerFooter>
  <rowBreaks count="133" manualBreakCount="133">
    <brk id="40" max="65535" man="1"/>
    <brk id="80" max="65535" man="1"/>
    <brk id="120" max="65535" man="1"/>
    <brk id="160" max="65535" man="1"/>
    <brk id="200" max="65535" man="1"/>
    <brk id="240" max="65535" man="1"/>
    <brk id="280" max="65535" man="1"/>
    <brk id="320" max="65535" man="1"/>
    <brk id="360" max="65535" man="1"/>
    <brk id="400" max="65535" man="1"/>
    <brk id="440" max="65535" man="1"/>
    <brk id="480" max="65535" man="1"/>
    <brk id="520" max="65535" man="1"/>
    <brk id="560" max="65535" man="1"/>
    <brk id="600" max="65535" man="1"/>
    <brk id="640" max="65535" man="1"/>
    <brk id="680" max="65535" man="1"/>
    <brk id="720" max="65535" man="1"/>
    <brk id="760" max="65535" man="1"/>
    <brk id="800" max="65535" man="1"/>
    <brk id="840" max="65535" man="1"/>
    <brk id="880" max="65535" man="1"/>
    <brk id="920" max="65535" man="1"/>
    <brk id="960" max="65535" man="1"/>
    <brk id="1000" max="65535" man="1"/>
    <brk id="1040" max="65535" man="1"/>
    <brk id="1080" max="65535" man="1"/>
    <brk id="1120" max="65535" man="1"/>
    <brk id="1160" max="65535" man="1"/>
    <brk id="1200" max="65535" man="1"/>
    <brk id="1240" max="65535" man="1"/>
    <brk id="1280" max="65535" man="1"/>
    <brk id="1320" max="65535" man="1"/>
    <brk id="1360" max="65535" man="1"/>
    <brk id="1400" max="65535" man="1"/>
    <brk id="1440" max="65535" man="1"/>
    <brk id="1480" max="65535" man="1"/>
    <brk id="1520" max="65535" man="1"/>
    <brk id="1560" max="65535" man="1"/>
    <brk id="1600" max="65535" man="1"/>
    <brk id="1640" max="65535" man="1"/>
    <brk id="1680" max="65535" man="1"/>
    <brk id="1720" max="65535" man="1"/>
    <brk id="1760" max="65535" man="1"/>
    <brk id="1800" max="65535" man="1"/>
    <brk id="1840" max="65535" man="1"/>
    <brk id="1880" max="65535" man="1"/>
    <brk id="1920" max="65535" man="1"/>
    <brk id="1960" max="65535" man="1"/>
    <brk id="2000" max="65535" man="1"/>
    <brk id="2040" max="65535" man="1"/>
    <brk id="2080" max="65535" man="1"/>
    <brk id="2120" max="65535" man="1"/>
    <brk id="2160" max="65535" man="1"/>
    <brk id="2200" max="65535" man="1"/>
    <brk id="2240" max="65535" man="1"/>
    <brk id="2280" max="65535" man="1"/>
    <brk id="2320" max="65535" man="1"/>
    <brk id="2360" max="65535" man="1"/>
    <brk id="2400" max="65535" man="1"/>
    <brk id="2440" max="65535" man="1"/>
    <brk id="2480" max="65535" man="1"/>
    <brk id="2520" max="65535" man="1"/>
    <brk id="2560" max="65535" man="1"/>
    <brk id="2600" max="65535" man="1"/>
    <brk id="2640" max="65535" man="1"/>
    <brk id="2680" max="65535" man="1"/>
    <brk id="2720" max="65535" man="1"/>
    <brk id="2760" max="65535" man="1"/>
    <brk id="2800" max="65535" man="1"/>
    <brk id="2840" max="65535" man="1"/>
    <brk id="2880" max="65535" man="1"/>
    <brk id="2920" max="65535" man="1"/>
    <brk id="2960" max="65535" man="1"/>
    <brk id="3000" max="65535" man="1"/>
    <brk id="3040" max="65535" man="1"/>
    <brk id="3080" max="65535" man="1"/>
    <brk id="3120" max="65535" man="1"/>
    <brk id="3160" max="65535" man="1"/>
    <brk id="3200" max="65535" man="1"/>
    <brk id="3240" max="65535" man="1"/>
    <brk id="3280" max="65535" man="1"/>
    <brk id="3320" max="65535" man="1"/>
    <brk id="3360" max="65535" man="1"/>
    <brk id="3400" max="65535" man="1"/>
    <brk id="3440" max="65535" man="1"/>
    <brk id="3480" max="65535" man="1"/>
    <brk id="3520" max="65535" man="1"/>
    <brk id="3560" max="65535" man="1"/>
    <brk id="3600" max="65535" man="1"/>
    <brk id="3640" max="65535" man="1"/>
    <brk id="3680" max="65535" man="1"/>
    <brk id="3720" max="65535" man="1"/>
    <brk id="3760" max="65535" man="1"/>
    <brk id="3800" max="65535" man="1"/>
    <brk id="3840" max="65535" man="1"/>
    <brk id="3880" max="65535" man="1"/>
    <brk id="3920" max="65535" man="1"/>
    <brk id="3960" max="65535" man="1"/>
    <brk id="4000" max="65535" man="1"/>
    <brk id="4040" max="65535" man="1"/>
    <brk id="4080" max="65535" man="1"/>
    <brk id="4120" max="65535" man="1"/>
    <brk id="4160" max="65535" man="1"/>
    <brk id="4200" max="65535" man="1"/>
    <brk id="4240" max="65535" man="1"/>
    <brk id="4280" max="65535" man="1"/>
    <brk id="4320" max="65535" man="1"/>
    <brk id="4360" max="65535" man="1"/>
    <brk id="4400" max="65535" man="1"/>
    <brk id="4440" max="65535" man="1"/>
    <brk id="4480" max="65535" man="1"/>
    <brk id="4520" max="65535" man="1"/>
    <brk id="4560" max="65535" man="1"/>
    <brk id="4600" max="65535" man="1"/>
    <brk id="4640" max="65535" man="1"/>
    <brk id="4680" max="65535" man="1"/>
    <brk id="4720" max="65535" man="1"/>
    <brk id="4760" max="65535" man="1"/>
    <brk id="4800" max="65535" man="1"/>
    <brk id="4840" max="65535" man="1"/>
    <brk id="4880" max="65535" man="1"/>
    <brk id="4920" max="65535" man="1"/>
    <brk id="4960" max="65535" man="1"/>
    <brk id="5000" max="65535" man="1"/>
    <brk id="5040" max="65535" man="1"/>
    <brk id="5080" max="65535" man="1"/>
    <brk id="5120" max="65535" man="1"/>
    <brk id="5160" max="65535" man="1"/>
    <brk id="5200" max="65535" man="1"/>
    <brk id="5240" max="65535" man="1"/>
    <brk id="5280" max="65535" man="1"/>
    <brk id="5320" max="6553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6"/>
  <sheetViews>
    <sheetView zoomScale="90" zoomScaleNormal="90" workbookViewId="0">
      <pane ySplit="6" topLeftCell="A7" activePane="bottomLeft" state="frozen"/>
      <selection pane="bottomLeft" activeCell="E59" sqref="E59"/>
    </sheetView>
  </sheetViews>
  <sheetFormatPr defaultRowHeight="12.5" x14ac:dyDescent="0.25"/>
  <cols>
    <col min="1" max="1" width="17.54296875" customWidth="1"/>
    <col min="2" max="2" width="26.54296875" customWidth="1"/>
    <col min="3" max="6" width="13.6328125" customWidth="1"/>
  </cols>
  <sheetData>
    <row r="1" spans="1:6" ht="13" x14ac:dyDescent="0.3">
      <c r="A1" s="362" t="s">
        <v>0</v>
      </c>
      <c r="B1" s="363"/>
      <c r="C1" s="363"/>
      <c r="D1" s="363"/>
      <c r="E1" s="364"/>
      <c r="F1" s="135"/>
    </row>
    <row r="2" spans="1:6" ht="13.5" thickBot="1" x14ac:dyDescent="0.35">
      <c r="A2" s="365" t="str">
        <f>'Budget Information'!B2</f>
        <v>Type your Community's name here</v>
      </c>
      <c r="B2" s="366"/>
      <c r="C2" s="366"/>
      <c r="D2" s="366"/>
      <c r="E2" s="367"/>
      <c r="F2" s="136"/>
    </row>
    <row r="3" spans="1:6" ht="13" x14ac:dyDescent="0.3">
      <c r="A3" s="362" t="s">
        <v>188</v>
      </c>
      <c r="B3" s="364"/>
      <c r="C3" s="190"/>
      <c r="D3" s="234"/>
      <c r="E3" s="235"/>
      <c r="F3" s="135" t="s">
        <v>31</v>
      </c>
    </row>
    <row r="4" spans="1:6" ht="13.5" thickBot="1" x14ac:dyDescent="0.35">
      <c r="A4" s="365" t="s">
        <v>205</v>
      </c>
      <c r="B4" s="367"/>
      <c r="C4" s="134"/>
      <c r="D4" s="236"/>
      <c r="E4" s="237"/>
      <c r="F4" s="136" t="s">
        <v>4</v>
      </c>
    </row>
    <row r="5" spans="1:6" s="3" customFormat="1" ht="13.5" thickBot="1" x14ac:dyDescent="0.35">
      <c r="A5" s="232"/>
      <c r="B5" s="233"/>
      <c r="C5" s="135" t="s">
        <v>2</v>
      </c>
      <c r="D5" s="335" t="s">
        <v>4</v>
      </c>
      <c r="E5" s="337"/>
      <c r="F5" s="136" t="s">
        <v>32</v>
      </c>
    </row>
    <row r="6" spans="1:6" s="3" customFormat="1" ht="13.5" thickBot="1" x14ac:dyDescent="0.35">
      <c r="A6" s="368" t="s">
        <v>35</v>
      </c>
      <c r="B6" s="369"/>
      <c r="C6" s="134" t="s">
        <v>3</v>
      </c>
      <c r="D6" s="107" t="s">
        <v>33</v>
      </c>
      <c r="E6" s="107" t="s">
        <v>2</v>
      </c>
      <c r="F6" s="134"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SUM(E8:E9)</f>
        <v>200</v>
      </c>
      <c r="F10" s="217"/>
    </row>
    <row r="11" spans="1:6" x14ac:dyDescent="0.25">
      <c r="A11" s="240"/>
      <c r="B11" s="1"/>
      <c r="C11" s="26"/>
      <c r="D11" s="26"/>
      <c r="E11" s="26"/>
      <c r="F11" s="241"/>
    </row>
    <row r="12" spans="1:6" s="3" customFormat="1" ht="13.5" thickBot="1" x14ac:dyDescent="0.35">
      <c r="A12" s="170" t="s">
        <v>9</v>
      </c>
      <c r="C12" s="32"/>
      <c r="D12" s="32"/>
      <c r="E12" s="32"/>
      <c r="F12" s="171"/>
    </row>
    <row r="13" spans="1:6" x14ac:dyDescent="0.25">
      <c r="A13" s="240"/>
      <c r="B13" s="140" t="s">
        <v>10</v>
      </c>
      <c r="C13" s="228">
        <f>+'Budget Information'!C15/19</f>
        <v>1026.3157894736842</v>
      </c>
      <c r="D13" s="139">
        <f>'General Ledger'!K24</f>
        <v>1635</v>
      </c>
      <c r="E13" s="228">
        <f>D13</f>
        <v>1635</v>
      </c>
      <c r="F13" s="139">
        <f>E13-C13</f>
        <v>608.68421052631584</v>
      </c>
    </row>
    <row r="14" spans="1:6" x14ac:dyDescent="0.25">
      <c r="A14" s="240"/>
      <c r="B14" s="151" t="s">
        <v>105</v>
      </c>
      <c r="C14" s="229"/>
      <c r="D14" s="144">
        <f>'General Ledger'!L24</f>
        <v>24.5</v>
      </c>
      <c r="E14" s="227">
        <f>D14</f>
        <v>24.5</v>
      </c>
      <c r="F14" s="180"/>
    </row>
    <row r="15" spans="1:6" x14ac:dyDescent="0.25">
      <c r="A15" s="240"/>
      <c r="B15" s="151" t="s">
        <v>158</v>
      </c>
      <c r="C15" s="229"/>
      <c r="D15" s="144">
        <f>'General Ledger'!M24</f>
        <v>0</v>
      </c>
      <c r="E15" s="227">
        <f>D15</f>
        <v>0</v>
      </c>
      <c r="F15" s="180"/>
    </row>
    <row r="16" spans="1:6" ht="13" thickBot="1" x14ac:dyDescent="0.3">
      <c r="A16" s="240"/>
      <c r="B16" s="111" t="str">
        <f>'General Ledger'!N2</f>
        <v>Other</v>
      </c>
      <c r="C16" s="230"/>
      <c r="D16" s="111">
        <f>'General Ledger'!N24</f>
        <v>0</v>
      </c>
      <c r="E16" s="231">
        <f>D16</f>
        <v>0</v>
      </c>
      <c r="F16" s="181"/>
    </row>
    <row r="17" spans="1:6" ht="13.5" thickBot="1" x14ac:dyDescent="0.35">
      <c r="A17" s="240"/>
      <c r="B17" s="150" t="s">
        <v>36</v>
      </c>
      <c r="C17" s="172">
        <f>+SUM(C13:C16)</f>
        <v>1026.3157894736842</v>
      </c>
      <c r="D17" s="148">
        <f>+SUM(D13:D16)</f>
        <v>1659.5</v>
      </c>
      <c r="E17" s="184">
        <f>+SUM(E13:E16)</f>
        <v>1659.5</v>
      </c>
      <c r="F17" s="148">
        <f>+SUM(F13:F16)</f>
        <v>608.68421052631584</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f>
        <v>100</v>
      </c>
      <c r="D19" s="139">
        <f>+'General Ledger'!Q24</f>
        <v>100</v>
      </c>
      <c r="E19" s="139">
        <f t="shared" ref="E19:E32" si="0">D19</f>
        <v>100</v>
      </c>
      <c r="F19" s="139">
        <f t="shared" ref="F19:F32" si="1">E19-C19</f>
        <v>0</v>
      </c>
    </row>
    <row r="20" spans="1:6" ht="13" x14ac:dyDescent="0.3">
      <c r="A20" s="170"/>
      <c r="B20" s="144" t="str">
        <f>'Budget Information'!B25</f>
        <v>National Bahá'í Fund</v>
      </c>
      <c r="C20" s="144">
        <f>+'Budget Information'!C25/19</f>
        <v>600</v>
      </c>
      <c r="D20" s="144">
        <f>+'General Ledger'!R24</f>
        <v>210</v>
      </c>
      <c r="E20" s="144">
        <f t="shared" si="0"/>
        <v>210</v>
      </c>
      <c r="F20" s="144">
        <f t="shared" si="1"/>
        <v>-390</v>
      </c>
    </row>
    <row r="21" spans="1:6" ht="13" x14ac:dyDescent="0.3">
      <c r="A21" s="170"/>
      <c r="B21" s="144" t="str">
        <f>'Budget Information'!B26</f>
        <v>Continental Bahá'í Fund</v>
      </c>
      <c r="C21" s="144">
        <f>+'Budget Information'!C26/19</f>
        <v>10</v>
      </c>
      <c r="D21" s="144">
        <f>+'General Ledger'!S24</f>
        <v>0</v>
      </c>
      <c r="E21" s="144">
        <f t="shared" si="0"/>
        <v>0</v>
      </c>
      <c r="F21" s="144">
        <f>E21-C21</f>
        <v>-10</v>
      </c>
    </row>
    <row r="22" spans="1:6" ht="13" x14ac:dyDescent="0.3">
      <c r="A22" s="170"/>
      <c r="B22" s="144" t="str">
        <f>'Budget Information'!B27</f>
        <v>Bahá'í International Fund</v>
      </c>
      <c r="C22" s="144">
        <f>+'Budget Information'!C27/19</f>
        <v>20</v>
      </c>
      <c r="D22" s="144">
        <f>+'General Ledger'!T24</f>
        <v>0</v>
      </c>
      <c r="E22" s="144">
        <f t="shared" si="0"/>
        <v>0</v>
      </c>
      <c r="F22" s="144">
        <f t="shared" si="1"/>
        <v>-20</v>
      </c>
    </row>
    <row r="23" spans="1:6" ht="13" x14ac:dyDescent="0.3">
      <c r="A23" s="170"/>
      <c r="B23" s="144" t="str">
        <f>'Budget Information'!B28</f>
        <v>Shrine of Abdu'l-Bahá</v>
      </c>
      <c r="C23" s="144">
        <f>+'Budget Information'!C28/19</f>
        <v>50</v>
      </c>
      <c r="D23" s="144">
        <f>+'General Ledger'!U24</f>
        <v>50</v>
      </c>
      <c r="E23" s="144">
        <f t="shared" si="0"/>
        <v>50</v>
      </c>
      <c r="F23" s="144">
        <f t="shared" si="1"/>
        <v>0</v>
      </c>
    </row>
    <row r="24" spans="1:6" ht="13" x14ac:dyDescent="0.3">
      <c r="A24" s="170"/>
      <c r="B24" s="144" t="str">
        <f>'Budget Information'!B29</f>
        <v>Administration</v>
      </c>
      <c r="C24" s="144">
        <f>+'Budget Information'!C29/19</f>
        <v>15.789473684210526</v>
      </c>
      <c r="D24" s="144">
        <f>+'General Ledger'!V24</f>
        <v>35.5</v>
      </c>
      <c r="E24" s="144">
        <f t="shared" si="0"/>
        <v>35.5</v>
      </c>
      <c r="F24" s="144">
        <f t="shared" si="1"/>
        <v>19.710526315789473</v>
      </c>
    </row>
    <row r="25" spans="1:6" ht="13" x14ac:dyDescent="0.3">
      <c r="A25" s="170"/>
      <c r="B25" s="144" t="str">
        <f>'Budget Information'!B30</f>
        <v>Scholarships</v>
      </c>
      <c r="C25" s="144">
        <f>+'Budget Information'!C30/19</f>
        <v>5.2631578947368425</v>
      </c>
      <c r="D25" s="144">
        <f>+'General Ledger'!W24</f>
        <v>0</v>
      </c>
      <c r="E25" s="144">
        <f>D25</f>
        <v>0</v>
      </c>
      <c r="F25" s="144">
        <f t="shared" si="1"/>
        <v>-5.2631578947368425</v>
      </c>
    </row>
    <row r="26" spans="1:6" ht="13" x14ac:dyDescent="0.3">
      <c r="A26" s="170"/>
      <c r="B26" s="144" t="str">
        <f>'Budget Information'!B31</f>
        <v>Education</v>
      </c>
      <c r="C26" s="144">
        <f>+'Budget Information'!C31/19</f>
        <v>0</v>
      </c>
      <c r="D26" s="144">
        <f>+'General Ledger'!X24</f>
        <v>0</v>
      </c>
      <c r="E26" s="144">
        <f t="shared" si="0"/>
        <v>0</v>
      </c>
      <c r="F26" s="144">
        <f t="shared" si="1"/>
        <v>0</v>
      </c>
    </row>
    <row r="27" spans="1:6" ht="13" x14ac:dyDescent="0.3">
      <c r="A27" s="170"/>
      <c r="B27" s="144" t="str">
        <f>'Budget Information'!B32</f>
        <v>Teaching</v>
      </c>
      <c r="C27" s="144">
        <f>+'Budget Information'!C32/19</f>
        <v>52.631578947368418</v>
      </c>
      <c r="D27" s="144">
        <f>+'General Ledger'!Y24</f>
        <v>0</v>
      </c>
      <c r="E27" s="144">
        <f t="shared" si="0"/>
        <v>0</v>
      </c>
      <c r="F27" s="144">
        <f t="shared" si="1"/>
        <v>-52.631578947368418</v>
      </c>
    </row>
    <row r="28" spans="1:6" ht="13" x14ac:dyDescent="0.3">
      <c r="A28" s="170"/>
      <c r="B28" s="144" t="str">
        <f>'Budget Information'!B33</f>
        <v>Proclamation</v>
      </c>
      <c r="C28" s="144">
        <f>+'Budget Information'!C33/19</f>
        <v>0</v>
      </c>
      <c r="D28" s="144">
        <f>+'General Ledger'!Z24</f>
        <v>0</v>
      </c>
      <c r="E28" s="144">
        <f t="shared" si="0"/>
        <v>0</v>
      </c>
      <c r="F28" s="144">
        <f t="shared" si="1"/>
        <v>0</v>
      </c>
    </row>
    <row r="29" spans="1:6" ht="13" x14ac:dyDescent="0.3">
      <c r="A29" s="170"/>
      <c r="B29" s="144" t="str">
        <f>'Budget Information'!B34</f>
        <v>Area Teaching Committee</v>
      </c>
      <c r="C29" s="144">
        <f>+'Budget Information'!C34/19</f>
        <v>20</v>
      </c>
      <c r="D29" s="144">
        <f>+'General Ledger'!AA24</f>
        <v>0</v>
      </c>
      <c r="E29" s="144">
        <f t="shared" si="0"/>
        <v>0</v>
      </c>
      <c r="F29" s="144">
        <f t="shared" si="1"/>
        <v>-20</v>
      </c>
    </row>
    <row r="30" spans="1:6" ht="13" x14ac:dyDescent="0.3">
      <c r="A30" s="170"/>
      <c r="B30" s="144" t="str">
        <f>'Budget Information'!B35</f>
        <v>Regional Bahá’í Center</v>
      </c>
      <c r="C30" s="144">
        <f>+'Budget Information'!C35/19</f>
        <v>100</v>
      </c>
      <c r="D30" s="144">
        <f>+'General Ledger'!AB24</f>
        <v>100</v>
      </c>
      <c r="E30" s="144">
        <f t="shared" si="0"/>
        <v>100</v>
      </c>
      <c r="F30" s="144">
        <f t="shared" si="1"/>
        <v>0</v>
      </c>
    </row>
    <row r="31" spans="1:6" ht="13" x14ac:dyDescent="0.3">
      <c r="A31" s="170"/>
      <c r="B31" s="144" t="str">
        <f>'Budget Information'!B36</f>
        <v>Other Funds</v>
      </c>
      <c r="C31" s="144">
        <f>+'Budget Information'!C36/19</f>
        <v>0</v>
      </c>
      <c r="D31" s="144">
        <f>+'General Ledger'!AC24</f>
        <v>0</v>
      </c>
      <c r="E31" s="144">
        <f t="shared" si="0"/>
        <v>0</v>
      </c>
      <c r="F31" s="144">
        <f t="shared" si="1"/>
        <v>0</v>
      </c>
    </row>
    <row r="32" spans="1:6" ht="13.5" thickBot="1" x14ac:dyDescent="0.35">
      <c r="A32" s="170"/>
      <c r="B32" s="111" t="str">
        <f>'Budget Information'!B37</f>
        <v>Other-Misc</v>
      </c>
      <c r="C32" s="144">
        <f>+'Budget Information'!C37/19</f>
        <v>52.631578947368418</v>
      </c>
      <c r="D32" s="144">
        <f>+'General Ledger'!AD24</f>
        <v>0</v>
      </c>
      <c r="E32" s="111">
        <f t="shared" si="0"/>
        <v>0</v>
      </c>
      <c r="F32" s="111">
        <f t="shared" si="1"/>
        <v>-52.631578947368418</v>
      </c>
    </row>
    <row r="33" spans="1:6" ht="13.5" thickBot="1" x14ac:dyDescent="0.35">
      <c r="A33" s="170"/>
      <c r="B33" s="150" t="s">
        <v>13</v>
      </c>
      <c r="C33" s="148">
        <f>SUM(C19:C32)</f>
        <v>1026.3157894736842</v>
      </c>
      <c r="D33" s="148">
        <f>SUM(D19:D32)</f>
        <v>495.5</v>
      </c>
      <c r="E33" s="148">
        <f>SUM(E19:E32)</f>
        <v>495.5</v>
      </c>
      <c r="F33" s="148">
        <f>SUM(F19:F32)</f>
        <v>-530.81578947368416</v>
      </c>
    </row>
    <row r="34" spans="1:6" ht="13" x14ac:dyDescent="0.3">
      <c r="A34" s="170"/>
      <c r="B34" s="2"/>
      <c r="C34" s="98"/>
      <c r="D34" s="98"/>
      <c r="E34" s="98"/>
      <c r="F34" s="242"/>
    </row>
    <row r="35" spans="1:6" s="3" customFormat="1" ht="13.5" thickBot="1" x14ac:dyDescent="0.35">
      <c r="A35" s="170" t="s">
        <v>37</v>
      </c>
      <c r="C35" s="32"/>
      <c r="D35" s="32"/>
      <c r="E35" s="32"/>
      <c r="F35" s="171"/>
    </row>
    <row r="36" spans="1:6" s="3" customFormat="1" ht="13" x14ac:dyDescent="0.3">
      <c r="A36" s="170"/>
      <c r="B36" s="139" t="str">
        <f>'General Ledger'!AG2</f>
        <v>Regional Bahá’í Council</v>
      </c>
      <c r="C36" s="189"/>
      <c r="D36" s="139">
        <f>+'General Ledger'!AG$24</f>
        <v>0</v>
      </c>
      <c r="E36" s="139">
        <f t="shared" ref="E36:E41" si="2">D36</f>
        <v>0</v>
      </c>
      <c r="F36" s="177"/>
    </row>
    <row r="37" spans="1:6" s="3" customFormat="1" ht="13" x14ac:dyDescent="0.3">
      <c r="A37" s="170"/>
      <c r="B37" s="144" t="str">
        <f>'General Ledger'!AH2</f>
        <v>National Bahá’í Fund</v>
      </c>
      <c r="C37" s="212"/>
      <c r="D37" s="144">
        <f>+'General Ledger'!AH$24</f>
        <v>20</v>
      </c>
      <c r="E37" s="144">
        <f t="shared" si="2"/>
        <v>20</v>
      </c>
      <c r="F37" s="180"/>
    </row>
    <row r="38" spans="1:6" s="3" customFormat="1" ht="13" x14ac:dyDescent="0.3">
      <c r="A38" s="170"/>
      <c r="B38" s="144" t="str">
        <f>'General Ledger'!AI2</f>
        <v>Continental Bahá’í   Fund</v>
      </c>
      <c r="C38" s="212"/>
      <c r="D38" s="144">
        <f>+'General Ledger'!AI$24</f>
        <v>0</v>
      </c>
      <c r="E38" s="144">
        <f t="shared" si="2"/>
        <v>0</v>
      </c>
      <c r="F38" s="180"/>
    </row>
    <row r="39" spans="1:6" s="3" customFormat="1" ht="13" x14ac:dyDescent="0.3">
      <c r="A39" s="170"/>
      <c r="B39" s="144" t="str">
        <f>'General Ledger'!AJ2</f>
        <v>Bahá’í International Fund</v>
      </c>
      <c r="C39" s="212"/>
      <c r="D39" s="144">
        <f>+'General Ledger'!AJ$24</f>
        <v>0</v>
      </c>
      <c r="E39" s="144">
        <f t="shared" si="2"/>
        <v>0</v>
      </c>
      <c r="F39" s="180"/>
    </row>
    <row r="40" spans="1:6" s="3" customFormat="1" ht="13" x14ac:dyDescent="0.3">
      <c r="A40" s="170"/>
      <c r="B40" s="144" t="str">
        <f>'General Ledger'!AK2</f>
        <v>Shrine of Abdu'l-Baha</v>
      </c>
      <c r="C40" s="212"/>
      <c r="D40" s="144">
        <f>+'General Ledger'!AK$24</f>
        <v>0</v>
      </c>
      <c r="E40" s="144">
        <f t="shared" si="2"/>
        <v>0</v>
      </c>
      <c r="F40" s="180"/>
    </row>
    <row r="41" spans="1:6" s="3" customFormat="1" ht="13.5" thickBot="1" x14ac:dyDescent="0.35">
      <c r="A41" s="170"/>
      <c r="B41" s="111" t="str">
        <f>'General Ledger'!AL2</f>
        <v>Other</v>
      </c>
      <c r="C41" s="213"/>
      <c r="D41" s="111">
        <f>+'General Ledger'!AL$24</f>
        <v>0</v>
      </c>
      <c r="E41" s="111">
        <f t="shared" si="2"/>
        <v>0</v>
      </c>
      <c r="F41" s="181"/>
    </row>
    <row r="42" spans="1:6" s="3" customFormat="1" ht="13.5" thickBot="1" x14ac:dyDescent="0.35">
      <c r="A42" s="170"/>
      <c r="B42" s="138" t="s">
        <v>42</v>
      </c>
      <c r="C42" s="178"/>
      <c r="D42" s="138">
        <f>+SUM(D36:D41)</f>
        <v>20</v>
      </c>
      <c r="E42" s="138">
        <f>+SUM(E36:E41)</f>
        <v>20</v>
      </c>
      <c r="F42" s="178"/>
    </row>
    <row r="43" spans="1:6" s="3" customFormat="1" ht="13.5" thickBot="1" x14ac:dyDescent="0.35">
      <c r="A43" s="170"/>
      <c r="B43" s="98"/>
      <c r="C43" s="32"/>
      <c r="D43" s="98"/>
      <c r="E43" s="98"/>
      <c r="F43" s="171"/>
    </row>
    <row r="44" spans="1:6" s="3" customFormat="1" ht="13.5" thickBot="1" x14ac:dyDescent="0.35">
      <c r="A44" s="319" t="s">
        <v>196</v>
      </c>
      <c r="B44" s="320"/>
      <c r="C44" s="178"/>
      <c r="D44" s="138">
        <f>D17+D42</f>
        <v>1679.5</v>
      </c>
      <c r="E44" s="138">
        <f>E17+E42</f>
        <v>1679.5</v>
      </c>
      <c r="F44" s="183"/>
    </row>
    <row r="45" spans="1:6" s="3" customFormat="1" ht="13" x14ac:dyDescent="0.3">
      <c r="A45" s="238"/>
      <c r="B45" s="239"/>
      <c r="C45" s="32"/>
      <c r="D45" s="98"/>
      <c r="E45" s="98"/>
      <c r="F45" s="171"/>
    </row>
    <row r="46" spans="1:6" s="3" customFormat="1" ht="13" x14ac:dyDescent="0.3">
      <c r="A46" s="238"/>
      <c r="B46" s="239"/>
      <c r="C46" s="32"/>
      <c r="D46" s="98"/>
      <c r="E46" s="98"/>
      <c r="F46" s="171"/>
    </row>
    <row r="47" spans="1:6" s="3" customFormat="1" ht="13.5" thickBot="1" x14ac:dyDescent="0.35">
      <c r="A47" s="170" t="s">
        <v>43</v>
      </c>
      <c r="C47" s="32"/>
      <c r="D47" s="32"/>
      <c r="E47" s="32"/>
      <c r="F47" s="171"/>
    </row>
    <row r="48" spans="1:6" s="3" customFormat="1" ht="13" x14ac:dyDescent="0.3">
      <c r="A48" s="170"/>
      <c r="B48" s="139" t="str">
        <f>'General Ledger'!AO2</f>
        <v>Regional Bahá’í Council</v>
      </c>
      <c r="C48" s="145"/>
      <c r="D48" s="139">
        <f>+'General Ledger'!AO24</f>
        <v>0</v>
      </c>
      <c r="E48" s="139">
        <f t="shared" ref="E48:E53" si="3">D48</f>
        <v>0</v>
      </c>
      <c r="F48" s="154"/>
    </row>
    <row r="49" spans="1:9" s="3" customFormat="1" ht="13" x14ac:dyDescent="0.3">
      <c r="A49" s="170"/>
      <c r="B49" s="144" t="str">
        <f>'General Ledger'!AP2</f>
        <v>National Bahá’í Fund</v>
      </c>
      <c r="C49" s="146"/>
      <c r="D49" s="144">
        <f>+'General Ledger'!AP24</f>
        <v>20</v>
      </c>
      <c r="E49" s="144">
        <f t="shared" si="3"/>
        <v>20</v>
      </c>
      <c r="F49" s="155"/>
    </row>
    <row r="50" spans="1:9" s="3" customFormat="1" ht="13" x14ac:dyDescent="0.3">
      <c r="A50" s="170"/>
      <c r="B50" s="144" t="str">
        <f>'General Ledger'!AQ2</f>
        <v>Continental Bahá’í   Fund</v>
      </c>
      <c r="C50" s="146"/>
      <c r="D50" s="144">
        <f>+'General Ledger'!AQ24</f>
        <v>0</v>
      </c>
      <c r="E50" s="144">
        <f t="shared" si="3"/>
        <v>0</v>
      </c>
      <c r="F50" s="155"/>
    </row>
    <row r="51" spans="1:9" s="3" customFormat="1" ht="13" x14ac:dyDescent="0.3">
      <c r="A51" s="170"/>
      <c r="B51" s="144" t="str">
        <f>'General Ledger'!AR2</f>
        <v>Bahá’í International Fund</v>
      </c>
      <c r="C51" s="146"/>
      <c r="D51" s="144">
        <f>+'General Ledger'!AR24</f>
        <v>0</v>
      </c>
      <c r="E51" s="144">
        <f t="shared" si="3"/>
        <v>0</v>
      </c>
      <c r="F51" s="155"/>
    </row>
    <row r="52" spans="1:9" s="3" customFormat="1" ht="13" x14ac:dyDescent="0.3">
      <c r="A52" s="170"/>
      <c r="B52" s="144" t="str">
        <f>'General Ledger'!AS2</f>
        <v>Shrine of Abdu'l-Baha</v>
      </c>
      <c r="C52" s="146"/>
      <c r="D52" s="144">
        <f>+'General Ledger'!AS24</f>
        <v>0</v>
      </c>
      <c r="E52" s="144">
        <f t="shared" si="3"/>
        <v>0</v>
      </c>
      <c r="F52" s="155"/>
    </row>
    <row r="53" spans="1:9" s="3" customFormat="1" ht="13.5" thickBot="1" x14ac:dyDescent="0.35">
      <c r="A53" s="170"/>
      <c r="B53" s="111" t="str">
        <f>'General Ledger'!AT2</f>
        <v>Other</v>
      </c>
      <c r="C53" s="147"/>
      <c r="D53" s="111">
        <f>+'General Ledger'!AT24</f>
        <v>0</v>
      </c>
      <c r="E53" s="111">
        <f t="shared" si="3"/>
        <v>0</v>
      </c>
      <c r="F53" s="156"/>
    </row>
    <row r="54" spans="1:9" s="3" customFormat="1" ht="13.5" thickBot="1" x14ac:dyDescent="0.35">
      <c r="A54" s="170"/>
      <c r="B54" s="152" t="s">
        <v>44</v>
      </c>
      <c r="C54" s="153"/>
      <c r="D54" s="148">
        <f>SUM(D48:D53)</f>
        <v>20</v>
      </c>
      <c r="E54" s="148">
        <f>SUM(E48:E53)</f>
        <v>20</v>
      </c>
      <c r="F54" s="157"/>
    </row>
    <row r="55" spans="1:9" ht="13" thickBot="1" x14ac:dyDescent="0.3">
      <c r="A55" s="240"/>
      <c r="B55" s="26"/>
      <c r="C55" s="26"/>
      <c r="D55" s="26"/>
      <c r="E55" s="26"/>
      <c r="F55" s="241"/>
    </row>
    <row r="56" spans="1:9" s="3" customFormat="1" ht="13.5" thickBot="1" x14ac:dyDescent="0.35">
      <c r="A56" s="319" t="s">
        <v>45</v>
      </c>
      <c r="B56" s="360"/>
      <c r="C56" s="149"/>
      <c r="D56" s="149"/>
      <c r="E56" s="174">
        <f>+E10+E44-E33-E54</f>
        <v>1364</v>
      </c>
      <c r="F56" s="169"/>
    </row>
    <row r="57" spans="1:9" ht="13.5" thickBot="1" x14ac:dyDescent="0.35">
      <c r="A57" s="243"/>
      <c r="B57" s="98"/>
      <c r="C57" s="244"/>
      <c r="D57" s="244"/>
      <c r="E57" s="98"/>
      <c r="F57" s="242"/>
    </row>
    <row r="58" spans="1:9" s="3" customFormat="1" ht="13" x14ac:dyDescent="0.3">
      <c r="A58" s="170" t="s">
        <v>46</v>
      </c>
      <c r="B58" s="140" t="s">
        <v>6</v>
      </c>
      <c r="C58" s="159"/>
      <c r="D58" s="159"/>
      <c r="E58" s="164">
        <f>'General Ledger'!I22</f>
        <v>244</v>
      </c>
      <c r="F58" s="165"/>
    </row>
    <row r="59" spans="1:9" s="3" customFormat="1" ht="13" x14ac:dyDescent="0.3">
      <c r="A59" s="170"/>
      <c r="B59" s="151" t="s">
        <v>102</v>
      </c>
      <c r="C59" s="160"/>
      <c r="D59" s="160"/>
      <c r="E59" s="247">
        <f>'General Ledger'!K4+'General Ledger'!K25+'General Ledger'!AM24-'General Ledger'!G25</f>
        <v>1120</v>
      </c>
      <c r="F59" s="166"/>
    </row>
    <row r="60" spans="1:9" s="3" customFormat="1" ht="13.5" customHeight="1" thickBot="1" x14ac:dyDescent="0.35">
      <c r="A60" s="170"/>
      <c r="B60" s="151" t="s">
        <v>7</v>
      </c>
      <c r="C60" s="161"/>
      <c r="D60" s="161"/>
      <c r="E60" s="175"/>
      <c r="F60" s="167"/>
      <c r="G60" s="214"/>
      <c r="H60" s="214"/>
      <c r="I60" s="214"/>
    </row>
    <row r="61" spans="1:9" s="3" customFormat="1" ht="13.5" thickBot="1" x14ac:dyDescent="0.35">
      <c r="A61" s="170"/>
      <c r="B61" s="249" t="s">
        <v>47</v>
      </c>
      <c r="C61" s="250"/>
      <c r="D61" s="251"/>
      <c r="E61" s="176">
        <f>+E60+E59+E58</f>
        <v>1364</v>
      </c>
      <c r="F61" s="153"/>
      <c r="G61" s="310"/>
      <c r="H61" s="214"/>
      <c r="I61" s="214"/>
    </row>
    <row r="62" spans="1:9" ht="13" x14ac:dyDescent="0.3">
      <c r="A62" s="125"/>
      <c r="E62" s="55"/>
      <c r="F62" s="126"/>
    </row>
    <row r="63" spans="1:9" ht="13.5" thickBot="1" x14ac:dyDescent="0.35">
      <c r="A63" s="125"/>
      <c r="B63" s="30" t="s">
        <v>155</v>
      </c>
      <c r="C63" s="361"/>
      <c r="D63" s="361"/>
      <c r="E63" s="361"/>
      <c r="F63" s="126"/>
    </row>
    <row r="64" spans="1:9" ht="13" thickBot="1" x14ac:dyDescent="0.3">
      <c r="A64" s="132"/>
      <c r="B64" s="99"/>
      <c r="C64" s="99"/>
      <c r="D64" s="99"/>
      <c r="E64" s="99"/>
      <c r="F64" s="133"/>
    </row>
    <row r="66" spans="1:6" x14ac:dyDescent="0.25">
      <c r="A66" s="334" t="s">
        <v>161</v>
      </c>
      <c r="B66" s="334"/>
      <c r="C66" s="334"/>
      <c r="D66" s="334"/>
      <c r="E66" s="334"/>
      <c r="F66" s="334"/>
    </row>
  </sheetData>
  <sheetProtection sheet="1" objects="1" scenarios="1"/>
  <mergeCells count="10">
    <mergeCell ref="A66:F66"/>
    <mergeCell ref="A44:B44"/>
    <mergeCell ref="A56:B56"/>
    <mergeCell ref="C63:E63"/>
    <mergeCell ref="A1:E1"/>
    <mergeCell ref="A2:E2"/>
    <mergeCell ref="A3:B3"/>
    <mergeCell ref="A4:B4"/>
    <mergeCell ref="D5:E5"/>
    <mergeCell ref="A6:B6"/>
  </mergeCells>
  <phoneticPr fontId="13" type="noConversion"/>
  <printOptions horizontalCentered="1"/>
  <pageMargins left="1" right="1" top="1" bottom="1" header="0.5" footer="0.5"/>
  <pageSetup scale="80" orientation="portrait" horizontalDpi="4294967293" verticalDpi="4294967293" r:id="rId1"/>
  <headerFooter alignWithMargins="0">
    <oddFooter>&amp;L&amp;D</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7"/>
  <sheetViews>
    <sheetView zoomScale="90" zoomScaleNormal="90" workbookViewId="0">
      <pane ySplit="6" topLeftCell="A7" activePane="bottomLeft" state="frozen"/>
      <selection pane="bottomLeft" activeCell="J54" sqref="J54"/>
    </sheetView>
  </sheetViews>
  <sheetFormatPr defaultRowHeight="12.5" x14ac:dyDescent="0.25"/>
  <cols>
    <col min="1" max="1" width="17.54296875" customWidth="1"/>
    <col min="2" max="2" width="26.54296875" customWidth="1"/>
    <col min="3" max="6" width="13.6328125" customWidth="1"/>
  </cols>
  <sheetData>
    <row r="1" spans="1:6" ht="13" x14ac:dyDescent="0.3">
      <c r="A1" s="362" t="s">
        <v>0</v>
      </c>
      <c r="B1" s="363"/>
      <c r="C1" s="363"/>
      <c r="D1" s="363"/>
      <c r="E1" s="364"/>
      <c r="F1" s="135"/>
    </row>
    <row r="2" spans="1:6" ht="13.5" thickBot="1" x14ac:dyDescent="0.35">
      <c r="A2" s="365" t="str">
        <f>'Budget Information'!B2</f>
        <v>Type your Community's name here</v>
      </c>
      <c r="B2" s="366"/>
      <c r="C2" s="366"/>
      <c r="D2" s="366"/>
      <c r="E2" s="367"/>
      <c r="F2" s="136"/>
    </row>
    <row r="3" spans="1:6" ht="13" x14ac:dyDescent="0.3">
      <c r="A3" s="362" t="s">
        <v>188</v>
      </c>
      <c r="B3" s="364"/>
      <c r="C3" s="190"/>
      <c r="D3" s="234"/>
      <c r="E3" s="235"/>
      <c r="F3" s="135" t="s">
        <v>31</v>
      </c>
    </row>
    <row r="4" spans="1:6" ht="13.5" thickBot="1" x14ac:dyDescent="0.35">
      <c r="A4" s="365" t="s">
        <v>204</v>
      </c>
      <c r="B4" s="367"/>
      <c r="C4" s="134"/>
      <c r="D4" s="236"/>
      <c r="E4" s="237"/>
      <c r="F4" s="136" t="s">
        <v>4</v>
      </c>
    </row>
    <row r="5" spans="1:6" ht="13.5" thickBot="1" x14ac:dyDescent="0.35">
      <c r="A5" s="232"/>
      <c r="B5" s="233"/>
      <c r="C5" s="135" t="s">
        <v>2</v>
      </c>
      <c r="D5" s="335" t="s">
        <v>4</v>
      </c>
      <c r="E5" s="337"/>
      <c r="F5" s="136" t="s">
        <v>32</v>
      </c>
    </row>
    <row r="6" spans="1:6" ht="13.5" thickBot="1" x14ac:dyDescent="0.35">
      <c r="A6" s="368" t="s">
        <v>35</v>
      </c>
      <c r="B6" s="369"/>
      <c r="C6" s="134" t="s">
        <v>3</v>
      </c>
      <c r="D6" s="107" t="s">
        <v>33</v>
      </c>
      <c r="E6" s="107" t="s">
        <v>2</v>
      </c>
      <c r="F6" s="134"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x14ac:dyDescent="0.25">
      <c r="A13" s="240"/>
      <c r="B13" s="140" t="s">
        <v>10</v>
      </c>
      <c r="C13" s="228">
        <f>+'Budget Information'!C15/19+'Jamal - Beauty'!C13</f>
        <v>2052.6315789473683</v>
      </c>
      <c r="D13" s="139">
        <f>'General Ledger'!K45</f>
        <v>0</v>
      </c>
      <c r="E13" s="228">
        <f>D13+'Jamal - Beauty'!E13</f>
        <v>1635</v>
      </c>
      <c r="F13" s="139">
        <f>E13-C13</f>
        <v>-417.63157894736833</v>
      </c>
    </row>
    <row r="14" spans="1:6" x14ac:dyDescent="0.25">
      <c r="A14" s="240"/>
      <c r="B14" s="151" t="s">
        <v>105</v>
      </c>
      <c r="C14" s="229"/>
      <c r="D14" s="144">
        <f>'General Ledger'!L45</f>
        <v>0</v>
      </c>
      <c r="E14" s="227">
        <f>D14+'Jamal - Beauty'!E14</f>
        <v>24.5</v>
      </c>
      <c r="F14" s="180"/>
    </row>
    <row r="15" spans="1:6" x14ac:dyDescent="0.25">
      <c r="A15" s="240"/>
      <c r="B15" s="151" t="s">
        <v>158</v>
      </c>
      <c r="C15" s="229"/>
      <c r="D15" s="144">
        <f>'General Ledger'!M45</f>
        <v>0</v>
      </c>
      <c r="E15" s="227">
        <f>D15+'Jamal - Beauty'!E15</f>
        <v>0</v>
      </c>
      <c r="F15" s="180"/>
    </row>
    <row r="16" spans="1:6" ht="13" thickBot="1" x14ac:dyDescent="0.3">
      <c r="A16" s="240"/>
      <c r="B16" s="111" t="str">
        <f>'General Ledger'!N2</f>
        <v>Other</v>
      </c>
      <c r="C16" s="230"/>
      <c r="D16" s="111">
        <f>'General Ledger'!N45</f>
        <v>0</v>
      </c>
      <c r="E16" s="231">
        <f>D16+'Jamal - Beauty'!E16</f>
        <v>0</v>
      </c>
      <c r="F16" s="181"/>
    </row>
    <row r="17" spans="1:6" ht="13.5" thickBot="1" x14ac:dyDescent="0.35">
      <c r="A17" s="240"/>
      <c r="B17" s="150" t="s">
        <v>36</v>
      </c>
      <c r="C17" s="172">
        <f>+SUM(C13:C16)</f>
        <v>2052.6315789473683</v>
      </c>
      <c r="D17" s="148">
        <f>+SUM(D13:D16)</f>
        <v>0</v>
      </c>
      <c r="E17" s="184">
        <f>+SUM(E13:E16)</f>
        <v>1659.5</v>
      </c>
      <c r="F17" s="148">
        <f>+SUM(F13:F16)</f>
        <v>-417.63157894736833</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Information'!C24/19+'Jamal - Beauty'!C19</f>
        <v>200</v>
      </c>
      <c r="D19" s="139">
        <f>+'General Ledger'!Q$45</f>
        <v>0</v>
      </c>
      <c r="E19" s="139">
        <f>D19+'Jamal - Beauty'!E19</f>
        <v>100</v>
      </c>
      <c r="F19" s="139">
        <f t="shared" ref="F19:F32" si="0">E19-C19</f>
        <v>-100</v>
      </c>
    </row>
    <row r="20" spans="1:6" ht="13" x14ac:dyDescent="0.3">
      <c r="A20" s="170"/>
      <c r="B20" s="144" t="str">
        <f>+'Budget Information'!B25</f>
        <v>National Bahá'í Fund</v>
      </c>
      <c r="C20" s="144">
        <f>+'Budget Information'!C25/19+'Jamal - Beauty'!C20</f>
        <v>1200</v>
      </c>
      <c r="D20" s="144">
        <f>+'General Ledger'!R$45</f>
        <v>0</v>
      </c>
      <c r="E20" s="144">
        <f>D20+'Jamal - Beauty'!E20</f>
        <v>210</v>
      </c>
      <c r="F20" s="144">
        <f t="shared" si="0"/>
        <v>-990</v>
      </c>
    </row>
    <row r="21" spans="1:6" ht="13" x14ac:dyDescent="0.3">
      <c r="A21" s="170"/>
      <c r="B21" s="144" t="str">
        <f>+'Budget Information'!B26</f>
        <v>Continental Bahá'í Fund</v>
      </c>
      <c r="C21" s="144">
        <f>+'Budget Information'!C26/19+'Jamal - Beauty'!C21</f>
        <v>20</v>
      </c>
      <c r="D21" s="144">
        <f>+'General Ledger'!S$45</f>
        <v>0</v>
      </c>
      <c r="E21" s="144">
        <f>D21+'Jamal - Beauty'!E21</f>
        <v>0</v>
      </c>
      <c r="F21" s="144">
        <f t="shared" si="0"/>
        <v>-20</v>
      </c>
    </row>
    <row r="22" spans="1:6" ht="13" x14ac:dyDescent="0.3">
      <c r="A22" s="170"/>
      <c r="B22" s="144" t="str">
        <f>+'Budget Information'!B27</f>
        <v>Bahá'í International Fund</v>
      </c>
      <c r="C22" s="144">
        <f>+'Budget Information'!C27/19+'Jamal - Beauty'!C22</f>
        <v>40</v>
      </c>
      <c r="D22" s="144">
        <f>+'General Ledger'!T$45</f>
        <v>0</v>
      </c>
      <c r="E22" s="144">
        <f>D22+'Jamal - Beauty'!E22</f>
        <v>0</v>
      </c>
      <c r="F22" s="144">
        <f t="shared" si="0"/>
        <v>-40</v>
      </c>
    </row>
    <row r="23" spans="1:6" ht="13" x14ac:dyDescent="0.3">
      <c r="A23" s="170"/>
      <c r="B23" s="144" t="str">
        <f>+'Budget Information'!B28</f>
        <v>Shrine of Abdu'l-Bahá</v>
      </c>
      <c r="C23" s="144">
        <f>+'Budget Information'!C28/19+'Jamal - Beauty'!C23</f>
        <v>100</v>
      </c>
      <c r="D23" s="144">
        <f>+'General Ledger'!U$45</f>
        <v>0</v>
      </c>
      <c r="E23" s="144">
        <f>D23+'Jamal - Beauty'!E23</f>
        <v>50</v>
      </c>
      <c r="F23" s="144">
        <f t="shared" si="0"/>
        <v>-50</v>
      </c>
    </row>
    <row r="24" spans="1:6" ht="13" x14ac:dyDescent="0.3">
      <c r="A24" s="170"/>
      <c r="B24" s="144" t="str">
        <f>+'Budget Information'!B29</f>
        <v>Administration</v>
      </c>
      <c r="C24" s="144">
        <f>+'Budget Information'!C29/19+'Jamal - Beauty'!C24</f>
        <v>31.578947368421051</v>
      </c>
      <c r="D24" s="144">
        <f>+'General Ledger'!V$45</f>
        <v>0</v>
      </c>
      <c r="E24" s="144">
        <f>D24+'Jamal - Beauty'!E24</f>
        <v>35.5</v>
      </c>
      <c r="F24" s="144">
        <f t="shared" si="0"/>
        <v>3.9210526315789487</v>
      </c>
    </row>
    <row r="25" spans="1:6" ht="13" x14ac:dyDescent="0.3">
      <c r="A25" s="170"/>
      <c r="B25" s="144" t="str">
        <f>+'Budget Information'!B30</f>
        <v>Scholarships</v>
      </c>
      <c r="C25" s="144">
        <f>+'Budget Information'!C30/19+'Jamal - Beauty'!C25</f>
        <v>10.526315789473685</v>
      </c>
      <c r="D25" s="144">
        <f>+'General Ledger'!W$45</f>
        <v>0</v>
      </c>
      <c r="E25" s="144">
        <f>D25+'Jamal - Beauty'!E25</f>
        <v>0</v>
      </c>
      <c r="F25" s="144">
        <f t="shared" si="0"/>
        <v>-10.526315789473685</v>
      </c>
    </row>
    <row r="26" spans="1:6" ht="13" x14ac:dyDescent="0.3">
      <c r="A26" s="170"/>
      <c r="B26" s="144" t="str">
        <f>+'Budget Information'!B31</f>
        <v>Education</v>
      </c>
      <c r="C26" s="144">
        <f>+'Budget Information'!C31/19+'Jamal - Beauty'!C26</f>
        <v>0</v>
      </c>
      <c r="D26" s="144">
        <f>+'General Ledger'!X$45</f>
        <v>0</v>
      </c>
      <c r="E26" s="144">
        <f>D26+'Jamal - Beauty'!E26</f>
        <v>0</v>
      </c>
      <c r="F26" s="144">
        <f t="shared" si="0"/>
        <v>0</v>
      </c>
    </row>
    <row r="27" spans="1:6" ht="13" x14ac:dyDescent="0.3">
      <c r="A27" s="170"/>
      <c r="B27" s="144" t="str">
        <f>+'Budget Information'!B32</f>
        <v>Teaching</v>
      </c>
      <c r="C27" s="144">
        <f>+'Budget Information'!C32/19+'Jamal - Beauty'!C27</f>
        <v>105.26315789473684</v>
      </c>
      <c r="D27" s="144">
        <f>+'General Ledger'!Y$45</f>
        <v>0</v>
      </c>
      <c r="E27" s="144">
        <f>D27+'Jamal - Beauty'!E27</f>
        <v>0</v>
      </c>
      <c r="F27" s="144">
        <f t="shared" si="0"/>
        <v>-105.26315789473684</v>
      </c>
    </row>
    <row r="28" spans="1:6" ht="13" x14ac:dyDescent="0.3">
      <c r="A28" s="170"/>
      <c r="B28" s="144" t="str">
        <f>+'Budget Information'!B33</f>
        <v>Proclamation</v>
      </c>
      <c r="C28" s="144">
        <f>+'Budget Information'!C33/19+'Jamal - Beauty'!C28</f>
        <v>0</v>
      </c>
      <c r="D28" s="144">
        <f>+'General Ledger'!Z$45</f>
        <v>0</v>
      </c>
      <c r="E28" s="144">
        <f>D28+'Jamal - Beauty'!E28</f>
        <v>0</v>
      </c>
      <c r="F28" s="144">
        <f t="shared" si="0"/>
        <v>0</v>
      </c>
    </row>
    <row r="29" spans="1:6" ht="13" x14ac:dyDescent="0.3">
      <c r="A29" s="170"/>
      <c r="B29" s="144" t="str">
        <f>+'Budget Information'!B34</f>
        <v>Area Teaching Committee</v>
      </c>
      <c r="C29" s="144">
        <f>+'Budget Information'!C34/19+'Jamal - Beauty'!C29</f>
        <v>40</v>
      </c>
      <c r="D29" s="144">
        <f>+'General Ledger'!AA$45</f>
        <v>0</v>
      </c>
      <c r="E29" s="144">
        <f>D29+'Jamal - Beauty'!E29</f>
        <v>0</v>
      </c>
      <c r="F29" s="144">
        <f t="shared" si="0"/>
        <v>-40</v>
      </c>
    </row>
    <row r="30" spans="1:6" ht="12.75" customHeight="1" x14ac:dyDescent="0.3">
      <c r="A30" s="170"/>
      <c r="B30" s="144" t="str">
        <f>+'Budget Information'!B35</f>
        <v>Regional Bahá’í Center</v>
      </c>
      <c r="C30" s="144">
        <f>+'Budget Information'!C35/19+'Jamal - Beauty'!C30</f>
        <v>200</v>
      </c>
      <c r="D30" s="144">
        <f>+'General Ledger'!AB$45</f>
        <v>0</v>
      </c>
      <c r="E30" s="144">
        <f>D30+'Jamal - Beauty'!E30</f>
        <v>100</v>
      </c>
      <c r="F30" s="144">
        <f t="shared" si="0"/>
        <v>-100</v>
      </c>
    </row>
    <row r="31" spans="1:6" ht="13" x14ac:dyDescent="0.3">
      <c r="A31" s="170"/>
      <c r="B31" s="144" t="str">
        <f>+'Budget Information'!B36</f>
        <v>Other Funds</v>
      </c>
      <c r="C31" s="144">
        <f>+'Budget Information'!C36/19+'Jamal - Beauty'!C31</f>
        <v>0</v>
      </c>
      <c r="D31" s="144">
        <f>+'General Ledger'!AC$45</f>
        <v>0</v>
      </c>
      <c r="E31" s="144">
        <f>D31+'Jamal - Beauty'!E31</f>
        <v>0</v>
      </c>
      <c r="F31" s="144">
        <f t="shared" si="0"/>
        <v>0</v>
      </c>
    </row>
    <row r="32" spans="1:6" ht="13.5" thickBot="1" x14ac:dyDescent="0.35">
      <c r="A32" s="170"/>
      <c r="B32" s="111" t="str">
        <f>+'Budget Information'!B37</f>
        <v>Other-Misc</v>
      </c>
      <c r="C32" s="246">
        <f>+'Budget Information'!C37/19+'Jamal - Beauty'!C32</f>
        <v>105.26315789473684</v>
      </c>
      <c r="D32" s="246">
        <f>+'General Ledger'!AD$45</f>
        <v>0</v>
      </c>
      <c r="E32" s="111">
        <f>D32+'Jamal - Beauty'!E32</f>
        <v>0</v>
      </c>
      <c r="F32" s="111">
        <f t="shared" si="0"/>
        <v>-105.26315789473684</v>
      </c>
    </row>
    <row r="33" spans="1:6" ht="13.5" thickBot="1" x14ac:dyDescent="0.35">
      <c r="A33" s="170"/>
      <c r="B33" s="150" t="s">
        <v>13</v>
      </c>
      <c r="C33" s="148">
        <f>SUM(C19:C32)</f>
        <v>2052.6315789473683</v>
      </c>
      <c r="D33" s="148">
        <f>SUM(D19:D32)</f>
        <v>0</v>
      </c>
      <c r="E33" s="148">
        <f>SUM(E19:E32)</f>
        <v>495.5</v>
      </c>
      <c r="F33" s="148">
        <f>SUM(F19:F32)</f>
        <v>-1557.1315789473686</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Ledger'!AG$45</f>
        <v>0</v>
      </c>
      <c r="E36" s="139">
        <f>D36+'Jamal - Beauty'!E36</f>
        <v>0</v>
      </c>
      <c r="F36" s="177"/>
    </row>
    <row r="37" spans="1:6" ht="13" x14ac:dyDescent="0.3">
      <c r="A37" s="170"/>
      <c r="B37" s="144" t="s">
        <v>39</v>
      </c>
      <c r="C37" s="212"/>
      <c r="D37" s="144">
        <f>+'General Ledger'!AH$45</f>
        <v>0</v>
      </c>
      <c r="E37" s="144">
        <f>D37+'Jamal - Beauty'!E37</f>
        <v>20</v>
      </c>
      <c r="F37" s="180"/>
    </row>
    <row r="38" spans="1:6" ht="13" x14ac:dyDescent="0.3">
      <c r="A38" s="170"/>
      <c r="B38" s="144" t="s">
        <v>40</v>
      </c>
      <c r="C38" s="212"/>
      <c r="D38" s="144">
        <f>+'General Ledger'!AI$45</f>
        <v>0</v>
      </c>
      <c r="E38" s="144">
        <f>D38+'Jamal - Beauty'!E38</f>
        <v>0</v>
      </c>
      <c r="F38" s="180"/>
    </row>
    <row r="39" spans="1:6" ht="13" x14ac:dyDescent="0.3">
      <c r="A39" s="170"/>
      <c r="B39" s="144" t="s">
        <v>41</v>
      </c>
      <c r="C39" s="212"/>
      <c r="D39" s="144">
        <f>+'General Ledger'!AJ$45</f>
        <v>0</v>
      </c>
      <c r="E39" s="144">
        <f>D39+'Jamal - Beauty'!E39</f>
        <v>0</v>
      </c>
      <c r="F39" s="180"/>
    </row>
    <row r="40" spans="1:6" ht="13" x14ac:dyDescent="0.3">
      <c r="A40" s="170"/>
      <c r="B40" s="144" t="s">
        <v>23</v>
      </c>
      <c r="C40" s="212"/>
      <c r="D40" s="144">
        <f>+'General Ledger'!AK$45</f>
        <v>0</v>
      </c>
      <c r="E40" s="144">
        <f>D40+'Jamal - Beauty'!E40</f>
        <v>0</v>
      </c>
      <c r="F40" s="180"/>
    </row>
    <row r="41" spans="1:6" ht="13.5" thickBot="1" x14ac:dyDescent="0.35">
      <c r="A41" s="170"/>
      <c r="B41" s="111" t="str">
        <f>+'General Ledger'!AL2</f>
        <v>Other</v>
      </c>
      <c r="C41" s="213"/>
      <c r="D41" s="111">
        <f>+'General Ledger'!AL$45</f>
        <v>0</v>
      </c>
      <c r="E41" s="111">
        <f>D41+'Jamal - Beauty'!E41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+D42+D15</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Ledger'!AO$45</f>
        <v>0</v>
      </c>
      <c r="E48" s="139">
        <f>D48+'Jamal - Beauty'!E48</f>
        <v>0</v>
      </c>
      <c r="F48" s="154"/>
    </row>
    <row r="49" spans="1:7" ht="13" x14ac:dyDescent="0.3">
      <c r="A49" s="170"/>
      <c r="B49" s="144" t="s">
        <v>15</v>
      </c>
      <c r="C49" s="146"/>
      <c r="D49" s="144">
        <f>+'General Ledger'!AP$45</f>
        <v>0</v>
      </c>
      <c r="E49" s="144">
        <f>D49+'Jamal - Beauty'!E49</f>
        <v>20</v>
      </c>
      <c r="F49" s="155"/>
    </row>
    <row r="50" spans="1:7" ht="13" x14ac:dyDescent="0.3">
      <c r="A50" s="170"/>
      <c r="B50" s="144" t="s">
        <v>16</v>
      </c>
      <c r="C50" s="146"/>
      <c r="D50" s="144">
        <f>+'General Ledger'!AQ$45</f>
        <v>0</v>
      </c>
      <c r="E50" s="144">
        <f>D50+'Jamal - Beauty'!E50</f>
        <v>0</v>
      </c>
      <c r="F50" s="155"/>
    </row>
    <row r="51" spans="1:7" ht="13" x14ac:dyDescent="0.3">
      <c r="A51" s="170"/>
      <c r="B51" s="144" t="s">
        <v>17</v>
      </c>
      <c r="C51" s="146"/>
      <c r="D51" s="144">
        <f>+'General Ledger'!AR$45</f>
        <v>0</v>
      </c>
      <c r="E51" s="144">
        <f>D51+'Jamal - Beauty'!E51</f>
        <v>0</v>
      </c>
      <c r="F51" s="155"/>
    </row>
    <row r="52" spans="1:7" ht="13" x14ac:dyDescent="0.3">
      <c r="A52" s="170"/>
      <c r="B52" s="144" t="s">
        <v>23</v>
      </c>
      <c r="C52" s="146"/>
      <c r="D52" s="144">
        <f>+'General Ledger'!AS$45</f>
        <v>0</v>
      </c>
      <c r="E52" s="144">
        <f>D52+'Jamal - Beauty'!E52</f>
        <v>0</v>
      </c>
      <c r="F52" s="155"/>
    </row>
    <row r="53" spans="1:7" ht="13.5" thickBot="1" x14ac:dyDescent="0.35">
      <c r="A53" s="170"/>
      <c r="B53" s="111" t="str">
        <f>+'General Ledger'!AT2</f>
        <v>Other</v>
      </c>
      <c r="C53" s="147"/>
      <c r="D53" s="111">
        <f>+'General Ledger'!AT$45</f>
        <v>0</v>
      </c>
      <c r="E53" s="111">
        <f>D53+'Jamal - Beauty'!E53</f>
        <v>0</v>
      </c>
      <c r="F53" s="156"/>
    </row>
    <row r="54" spans="1:7" ht="13.5" thickBot="1" x14ac:dyDescent="0.35">
      <c r="A54" s="170"/>
      <c r="B54" s="152" t="s">
        <v>44</v>
      </c>
      <c r="C54" s="153"/>
      <c r="D54" s="148">
        <f>SUM(D48:D53)</f>
        <v>0</v>
      </c>
      <c r="E54" s="148">
        <f>SUM(E48:E53)</f>
        <v>20</v>
      </c>
      <c r="F54" s="157"/>
    </row>
    <row r="55" spans="1:7" ht="13" thickBot="1" x14ac:dyDescent="0.3">
      <c r="A55" s="240"/>
      <c r="B55" s="26"/>
      <c r="C55" s="26"/>
      <c r="D55" s="26"/>
      <c r="E55" s="26"/>
      <c r="F55" s="241"/>
    </row>
    <row r="56" spans="1:7" ht="13.5" thickBot="1" x14ac:dyDescent="0.35">
      <c r="A56" s="319" t="s">
        <v>45</v>
      </c>
      <c r="B56" s="360"/>
      <c r="C56" s="149"/>
      <c r="D56" s="149"/>
      <c r="E56" s="174">
        <f>+E10+E44-E33-E54</f>
        <v>1364</v>
      </c>
      <c r="F56" s="169"/>
      <c r="G56" s="310"/>
    </row>
    <row r="57" spans="1:7" ht="13.5" thickBot="1" x14ac:dyDescent="0.35">
      <c r="A57" s="243"/>
      <c r="B57" s="98"/>
      <c r="C57" s="244"/>
      <c r="D57" s="244"/>
      <c r="E57" s="98"/>
      <c r="F57" s="242"/>
    </row>
    <row r="58" spans="1:7" ht="13" x14ac:dyDescent="0.3">
      <c r="A58" s="170" t="s">
        <v>46</v>
      </c>
      <c r="B58" s="140" t="s">
        <v>6</v>
      </c>
      <c r="C58" s="159"/>
      <c r="D58" s="159"/>
      <c r="E58" s="164">
        <f>'General Ledger'!I43</f>
        <v>244</v>
      </c>
      <c r="F58" s="165"/>
    </row>
    <row r="59" spans="1:7" ht="13" x14ac:dyDescent="0.3">
      <c r="A59" s="170"/>
      <c r="B59" s="151" t="s">
        <v>102</v>
      </c>
      <c r="C59" s="160"/>
      <c r="D59" s="160"/>
      <c r="E59" s="247">
        <f>+'General Ledger'!K4+'General Ledger'!K46+'General Ledger'!AM46-'General Ledger'!G46</f>
        <v>1120</v>
      </c>
      <c r="F59" s="166"/>
      <c r="G59" s="310"/>
    </row>
    <row r="60" spans="1:7" ht="13.5" thickBot="1" x14ac:dyDescent="0.35">
      <c r="A60" s="170"/>
      <c r="B60" s="151" t="s">
        <v>7</v>
      </c>
      <c r="C60" s="161"/>
      <c r="D60" s="161"/>
      <c r="E60" s="175"/>
      <c r="F60" s="167"/>
    </row>
    <row r="61" spans="1:7" ht="13.5" thickBot="1" x14ac:dyDescent="0.35">
      <c r="A61" s="170"/>
      <c r="B61" s="249" t="s">
        <v>47</v>
      </c>
      <c r="C61" s="250"/>
      <c r="D61" s="251"/>
      <c r="E61" s="176">
        <f>+E60+E59+E58</f>
        <v>1364</v>
      </c>
      <c r="F61" s="153"/>
    </row>
    <row r="62" spans="1:7" ht="13" x14ac:dyDescent="0.3">
      <c r="A62" s="125"/>
      <c r="E62" s="55"/>
      <c r="F62" s="126"/>
    </row>
    <row r="63" spans="1:7" ht="13.5" thickBot="1" x14ac:dyDescent="0.35">
      <c r="A63" s="125"/>
      <c r="B63" s="30" t="s">
        <v>199</v>
      </c>
      <c r="C63" s="361"/>
      <c r="D63" s="361"/>
      <c r="E63" s="361"/>
      <c r="F63" s="126"/>
    </row>
    <row r="64" spans="1:7" x14ac:dyDescent="0.25">
      <c r="A64" s="125"/>
      <c r="F64" s="126"/>
    </row>
    <row r="65" spans="1:6" ht="13" thickBot="1" x14ac:dyDescent="0.3">
      <c r="A65" s="132"/>
      <c r="B65" s="99"/>
      <c r="C65" s="99"/>
      <c r="D65" s="99"/>
      <c r="E65" s="99"/>
      <c r="F65" s="133"/>
    </row>
    <row r="66" spans="1:6" x14ac:dyDescent="0.25">
      <c r="A66" s="370"/>
      <c r="B66" s="370"/>
      <c r="C66" s="370"/>
      <c r="D66" s="370"/>
      <c r="E66" s="370"/>
      <c r="F66" s="370"/>
    </row>
    <row r="67" spans="1:6" x14ac:dyDescent="0.25">
      <c r="A67" s="334" t="s">
        <v>161</v>
      </c>
      <c r="B67" s="334"/>
      <c r="C67" s="334"/>
      <c r="D67" s="334"/>
      <c r="E67" s="334"/>
      <c r="F67" s="334"/>
    </row>
  </sheetData>
  <sheetProtection sheet="1" objects="1" scenarios="1"/>
  <mergeCells count="11">
    <mergeCell ref="A1:E1"/>
    <mergeCell ref="A3:B3"/>
    <mergeCell ref="C63:E63"/>
    <mergeCell ref="A66:F66"/>
    <mergeCell ref="A67:F67"/>
    <mergeCell ref="A2:E2"/>
    <mergeCell ref="A4:B4"/>
    <mergeCell ref="D5:E5"/>
    <mergeCell ref="A6:B6"/>
    <mergeCell ref="A44:B44"/>
    <mergeCell ref="A56:B56"/>
  </mergeCells>
  <phoneticPr fontId="13" type="noConversion"/>
  <printOptions horizontalCentered="1"/>
  <pageMargins left="1" right="1" top="1" bottom="1" header="0.5" footer="0.5"/>
  <pageSetup scale="79" orientation="portrait" horizontalDpi="300" verticalDpi="300" r:id="rId1"/>
  <headerFooter alignWithMargins="0">
    <oddFooter>&amp;L&amp;D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6"/>
  <sheetViews>
    <sheetView zoomScale="90" zoomScaleNormal="90" workbookViewId="0">
      <selection activeCell="E56" sqref="E56"/>
    </sheetView>
  </sheetViews>
  <sheetFormatPr defaultRowHeight="12.5" x14ac:dyDescent="0.25"/>
  <cols>
    <col min="1" max="1" width="17.54296875" customWidth="1"/>
    <col min="2" max="2" width="26.54296875" customWidth="1"/>
    <col min="3" max="6" width="13.6328125" customWidth="1"/>
  </cols>
  <sheetData>
    <row r="1" spans="1:6" ht="13" x14ac:dyDescent="0.3">
      <c r="A1" s="362" t="s">
        <v>0</v>
      </c>
      <c r="B1" s="363"/>
      <c r="C1" s="363"/>
      <c r="D1" s="363"/>
      <c r="E1" s="364"/>
      <c r="F1" s="135"/>
    </row>
    <row r="2" spans="1:6" ht="13.5" thickBot="1" x14ac:dyDescent="0.35">
      <c r="A2" s="365" t="str">
        <f>'Budget Information'!B2</f>
        <v>Type your Community's name here</v>
      </c>
      <c r="B2" s="366"/>
      <c r="C2" s="366"/>
      <c r="D2" s="366"/>
      <c r="E2" s="367"/>
      <c r="F2" s="136"/>
    </row>
    <row r="3" spans="1:6" ht="13" x14ac:dyDescent="0.3">
      <c r="A3" s="362" t="s">
        <v>188</v>
      </c>
      <c r="B3" s="364"/>
      <c r="C3" s="190"/>
      <c r="D3" s="234"/>
      <c r="E3" s="235"/>
      <c r="F3" s="135" t="s">
        <v>31</v>
      </c>
    </row>
    <row r="4" spans="1:6" ht="13.5" thickBot="1" x14ac:dyDescent="0.35">
      <c r="A4" s="365" t="s">
        <v>197</v>
      </c>
      <c r="B4" s="367"/>
      <c r="C4" s="134"/>
      <c r="D4" s="236"/>
      <c r="E4" s="237"/>
      <c r="F4" s="136" t="s">
        <v>4</v>
      </c>
    </row>
    <row r="5" spans="1:6" ht="13.5" thickBot="1" x14ac:dyDescent="0.35">
      <c r="A5" s="232"/>
      <c r="B5" s="233"/>
      <c r="C5" s="135" t="s">
        <v>2</v>
      </c>
      <c r="D5" s="335" t="s">
        <v>4</v>
      </c>
      <c r="E5" s="337"/>
      <c r="F5" s="136" t="s">
        <v>32</v>
      </c>
    </row>
    <row r="6" spans="1:6" ht="13.5" thickBot="1" x14ac:dyDescent="0.35">
      <c r="A6" s="368" t="s">
        <v>35</v>
      </c>
      <c r="B6" s="369"/>
      <c r="C6" s="134" t="s">
        <v>3</v>
      </c>
      <c r="D6" s="107" t="s">
        <v>33</v>
      </c>
      <c r="E6" s="107" t="s">
        <v>2</v>
      </c>
      <c r="F6" s="134"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x14ac:dyDescent="0.25">
      <c r="A13" s="240"/>
      <c r="B13" s="140" t="s">
        <v>10</v>
      </c>
      <c r="C13" s="228">
        <f>+'Budget Information'!C15/19+'Azamat - Grandeur'!C13</f>
        <v>3078.9473684210525</v>
      </c>
      <c r="D13" s="139">
        <f>+'General Ledger'!K$66</f>
        <v>0</v>
      </c>
      <c r="E13" s="228">
        <f>+D13+'Azamat - Grandeur'!E13</f>
        <v>1635</v>
      </c>
      <c r="F13" s="139">
        <f>E13-C13</f>
        <v>-1443.9473684210525</v>
      </c>
    </row>
    <row r="14" spans="1:6" x14ac:dyDescent="0.25">
      <c r="A14" s="240"/>
      <c r="B14" s="151" t="s">
        <v>105</v>
      </c>
      <c r="C14" s="229"/>
      <c r="D14" s="307">
        <f>+'General Ledger'!L$66</f>
        <v>0</v>
      </c>
      <c r="E14" s="227">
        <f>+D14+'Azamat - Grandeur'!E14</f>
        <v>24.5</v>
      </c>
      <c r="F14" s="180"/>
    </row>
    <row r="15" spans="1:6" x14ac:dyDescent="0.25">
      <c r="A15" s="240"/>
      <c r="B15" s="151" t="s">
        <v>158</v>
      </c>
      <c r="C15" s="229"/>
      <c r="D15" s="144">
        <f>+'General Ledger'!M$66</f>
        <v>0</v>
      </c>
      <c r="E15" s="227">
        <f>+D15+'Azamat - Grandeur'!E15</f>
        <v>0</v>
      </c>
      <c r="F15" s="180"/>
    </row>
    <row r="16" spans="1:6" ht="13" thickBot="1" x14ac:dyDescent="0.3">
      <c r="A16" s="240"/>
      <c r="B16" s="111" t="s">
        <v>57</v>
      </c>
      <c r="C16" s="230"/>
      <c r="D16" s="111">
        <f>+'General Ledger'!N$66</f>
        <v>0</v>
      </c>
      <c r="E16" s="231">
        <f>+D16+'Azamat - Grandeur'!E16</f>
        <v>0</v>
      </c>
      <c r="F16" s="181"/>
    </row>
    <row r="17" spans="1:6" ht="13.5" thickBot="1" x14ac:dyDescent="0.35">
      <c r="A17" s="240"/>
      <c r="B17" s="150" t="s">
        <v>36</v>
      </c>
      <c r="C17" s="172">
        <f>+SUM(C13:C14)</f>
        <v>3078.9473684210525</v>
      </c>
      <c r="D17" s="148">
        <f>+SUM(D13:D14)</f>
        <v>0</v>
      </c>
      <c r="E17" s="184">
        <f>+SUM(E13:E14)</f>
        <v>1659.5</v>
      </c>
      <c r="F17" s="148">
        <f>+SUM(F13:F14)</f>
        <v>-1443.9473684210525</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Information'!C24/19+'Azamat - Grandeur'!C19</f>
        <v>300</v>
      </c>
      <c r="D19" s="139">
        <f>+'General Ledger'!Q$66</f>
        <v>0</v>
      </c>
      <c r="E19" s="139">
        <f>+D19+'Azamat - Grandeur'!E19</f>
        <v>100</v>
      </c>
      <c r="F19" s="139">
        <f t="shared" ref="F19:F32" si="0">E19-C19</f>
        <v>-200</v>
      </c>
    </row>
    <row r="20" spans="1:6" ht="13" x14ac:dyDescent="0.3">
      <c r="A20" s="170"/>
      <c r="B20" s="144" t="str">
        <f>+'Budget Information'!B25</f>
        <v>National Bahá'í Fund</v>
      </c>
      <c r="C20" s="144">
        <f>+'Budget Information'!C25/19+'Azamat - Grandeur'!C20</f>
        <v>1800</v>
      </c>
      <c r="D20" s="144">
        <f>+'General Ledger'!R$66</f>
        <v>0</v>
      </c>
      <c r="E20" s="144">
        <f>+D20+'Azamat - Grandeur'!E20</f>
        <v>210</v>
      </c>
      <c r="F20" s="144">
        <f t="shared" si="0"/>
        <v>-1590</v>
      </c>
    </row>
    <row r="21" spans="1:6" ht="13" x14ac:dyDescent="0.3">
      <c r="A21" s="170"/>
      <c r="B21" s="144" t="str">
        <f>+'Budget Information'!B26</f>
        <v>Continental Bahá'í Fund</v>
      </c>
      <c r="C21" s="144">
        <f>+'Budget Information'!C26/19+'Azamat - Grandeur'!C21</f>
        <v>30</v>
      </c>
      <c r="D21" s="144">
        <f>+'General Ledger'!S$66</f>
        <v>0</v>
      </c>
      <c r="E21" s="144">
        <f>+D21+'Azamat - Grandeur'!E21</f>
        <v>0</v>
      </c>
      <c r="F21" s="144">
        <f>E21-C21</f>
        <v>-30</v>
      </c>
    </row>
    <row r="22" spans="1:6" ht="13" x14ac:dyDescent="0.3">
      <c r="A22" s="170"/>
      <c r="B22" s="144" t="str">
        <f>+'Budget Information'!B27</f>
        <v>Bahá'í International Fund</v>
      </c>
      <c r="C22" s="144">
        <f>+'Budget Information'!C27/19+'Azamat - Grandeur'!C22</f>
        <v>60</v>
      </c>
      <c r="D22" s="144">
        <f>+'General Ledger'!T$66</f>
        <v>0</v>
      </c>
      <c r="E22" s="144">
        <f>+D22+'Azamat - Grandeur'!E22</f>
        <v>0</v>
      </c>
      <c r="F22" s="144">
        <f t="shared" si="0"/>
        <v>-60</v>
      </c>
    </row>
    <row r="23" spans="1:6" ht="13" x14ac:dyDescent="0.3">
      <c r="A23" s="170"/>
      <c r="B23" s="144" t="str">
        <f>+'Budget Information'!B28</f>
        <v>Shrine of Abdu'l-Bahá</v>
      </c>
      <c r="C23" s="144">
        <f>+'Budget Information'!C28/19+'Azamat - Grandeur'!C23</f>
        <v>150</v>
      </c>
      <c r="D23" s="144">
        <f>+'General Ledger'!U$66</f>
        <v>0</v>
      </c>
      <c r="E23" s="144">
        <f>+D23+'Azamat - Grandeur'!E23</f>
        <v>50</v>
      </c>
      <c r="F23" s="144">
        <f t="shared" si="0"/>
        <v>-100</v>
      </c>
    </row>
    <row r="24" spans="1:6" ht="13" x14ac:dyDescent="0.3">
      <c r="A24" s="170"/>
      <c r="B24" s="144" t="str">
        <f>+'Budget Information'!B29</f>
        <v>Administration</v>
      </c>
      <c r="C24" s="144">
        <f>+'Budget Information'!C29/19+'Azamat - Grandeur'!C24</f>
        <v>47.368421052631575</v>
      </c>
      <c r="D24" s="144">
        <f>+'General Ledger'!V$66</f>
        <v>0</v>
      </c>
      <c r="E24" s="144">
        <f>+D24+'Azamat - Grandeur'!E24</f>
        <v>35.5</v>
      </c>
      <c r="F24" s="144">
        <f t="shared" si="0"/>
        <v>-11.868421052631575</v>
      </c>
    </row>
    <row r="25" spans="1:6" ht="13" x14ac:dyDescent="0.3">
      <c r="A25" s="170"/>
      <c r="B25" s="144" t="str">
        <f>+'Budget Information'!B30</f>
        <v>Scholarships</v>
      </c>
      <c r="C25" s="144">
        <f>+'Budget Information'!C30/19+'Azamat - Grandeur'!C25</f>
        <v>15.789473684210527</v>
      </c>
      <c r="D25" s="144">
        <f>+'General Ledger'!W$66</f>
        <v>0</v>
      </c>
      <c r="E25" s="144">
        <f>+D25+'Azamat - Grandeur'!E25</f>
        <v>0</v>
      </c>
      <c r="F25" s="144">
        <f t="shared" si="0"/>
        <v>-15.789473684210527</v>
      </c>
    </row>
    <row r="26" spans="1:6" ht="13" x14ac:dyDescent="0.3">
      <c r="A26" s="170"/>
      <c r="B26" s="144" t="str">
        <f>+'Budget Information'!B31</f>
        <v>Education</v>
      </c>
      <c r="C26" s="144">
        <f>+'Budget Information'!C31/19+'Azamat - Grandeur'!C26</f>
        <v>0</v>
      </c>
      <c r="D26" s="144">
        <f>+'General Ledger'!X$66</f>
        <v>0</v>
      </c>
      <c r="E26" s="144">
        <f>+D26+'Azamat - Grandeur'!E26</f>
        <v>0</v>
      </c>
      <c r="F26" s="144">
        <f t="shared" si="0"/>
        <v>0</v>
      </c>
    </row>
    <row r="27" spans="1:6" ht="13" x14ac:dyDescent="0.3">
      <c r="A27" s="170"/>
      <c r="B27" s="144" t="str">
        <f>+'Budget Information'!B32</f>
        <v>Teaching</v>
      </c>
      <c r="C27" s="144">
        <f>+'Budget Information'!C32/19+'Azamat - Grandeur'!C27</f>
        <v>157.89473684210526</v>
      </c>
      <c r="D27" s="144">
        <f>+'General Ledger'!Y$66</f>
        <v>0</v>
      </c>
      <c r="E27" s="144">
        <f>+D27+'Azamat - Grandeur'!E27</f>
        <v>0</v>
      </c>
      <c r="F27" s="144">
        <f t="shared" si="0"/>
        <v>-157.89473684210526</v>
      </c>
    </row>
    <row r="28" spans="1:6" ht="13" x14ac:dyDescent="0.3">
      <c r="A28" s="170"/>
      <c r="B28" s="144" t="str">
        <f>+'Budget Information'!B33</f>
        <v>Proclamation</v>
      </c>
      <c r="C28" s="144">
        <f>+'Budget Information'!C33/19+'Azamat - Grandeur'!C28</f>
        <v>0</v>
      </c>
      <c r="D28" s="144">
        <f>+'General Ledger'!Z$66</f>
        <v>0</v>
      </c>
      <c r="E28" s="144">
        <f>+D28+'Azamat - Grandeur'!E28</f>
        <v>0</v>
      </c>
      <c r="F28" s="144">
        <f>E28-C28</f>
        <v>0</v>
      </c>
    </row>
    <row r="29" spans="1:6" ht="13" x14ac:dyDescent="0.3">
      <c r="A29" s="170"/>
      <c r="B29" s="144" t="str">
        <f>+'Budget Information'!B34</f>
        <v>Area Teaching Committee</v>
      </c>
      <c r="C29" s="144">
        <f>+'Budget Information'!C34/19+'Azamat - Grandeur'!C29</f>
        <v>60</v>
      </c>
      <c r="D29" s="144">
        <f>+'General Ledger'!AA$66</f>
        <v>0</v>
      </c>
      <c r="E29" s="144">
        <f>+D29+'Azamat - Grandeur'!E29</f>
        <v>0</v>
      </c>
      <c r="F29" s="144">
        <f>E29-C29</f>
        <v>-60</v>
      </c>
    </row>
    <row r="30" spans="1:6" ht="12.75" customHeight="1" x14ac:dyDescent="0.3">
      <c r="A30" s="170"/>
      <c r="B30" s="144" t="str">
        <f>+'Budget Information'!B35</f>
        <v>Regional Bahá’í Center</v>
      </c>
      <c r="C30" s="144">
        <f>+'Budget Information'!C35/19+'Azamat - Grandeur'!C30</f>
        <v>300</v>
      </c>
      <c r="D30" s="144">
        <f>+'General Ledger'!AB$66</f>
        <v>0</v>
      </c>
      <c r="E30" s="144">
        <f>+D30+'Azamat - Grandeur'!E30</f>
        <v>100</v>
      </c>
      <c r="F30" s="144">
        <f>E30-C30</f>
        <v>-200</v>
      </c>
    </row>
    <row r="31" spans="1:6" ht="13" x14ac:dyDescent="0.3">
      <c r="A31" s="170"/>
      <c r="B31" s="144" t="str">
        <f>+'Budget Information'!B36</f>
        <v>Other Funds</v>
      </c>
      <c r="C31" s="144">
        <f>+'Budget Information'!C36/19+'Azamat - Grandeur'!C31</f>
        <v>0</v>
      </c>
      <c r="D31" s="144">
        <f>+'General Ledger'!AC$66</f>
        <v>0</v>
      </c>
      <c r="E31" s="144">
        <f>+D31+'Azamat - Grandeur'!E31</f>
        <v>0</v>
      </c>
      <c r="F31" s="144">
        <f>E31-C31</f>
        <v>0</v>
      </c>
    </row>
    <row r="32" spans="1:6" ht="13.5" thickBot="1" x14ac:dyDescent="0.35">
      <c r="A32" s="170"/>
      <c r="B32" s="111" t="str">
        <f>+'Budget Information'!B37</f>
        <v>Other-Misc</v>
      </c>
      <c r="C32" s="111">
        <f>+'Budget Information'!C37/19+'Azamat - Grandeur'!C32</f>
        <v>157.89473684210526</v>
      </c>
      <c r="D32" s="111">
        <f>+'General Ledger'!AD$66</f>
        <v>0</v>
      </c>
      <c r="E32" s="111">
        <f>+D32+'Azamat - Grandeur'!E32</f>
        <v>0</v>
      </c>
      <c r="F32" s="111">
        <f t="shared" si="0"/>
        <v>-157.89473684210526</v>
      </c>
    </row>
    <row r="33" spans="1:6" ht="13.5" thickBot="1" x14ac:dyDescent="0.35">
      <c r="A33" s="170"/>
      <c r="B33" s="150" t="s">
        <v>13</v>
      </c>
      <c r="C33" s="148">
        <f>SUM(C19:C32)</f>
        <v>3078.9473684210529</v>
      </c>
      <c r="D33" s="148">
        <f>SUM(D19:D32)</f>
        <v>0</v>
      </c>
      <c r="E33" s="148">
        <f>SUM(E19:E32)</f>
        <v>495.5</v>
      </c>
      <c r="F33" s="148">
        <f>SUM(F19:F32)</f>
        <v>-2583.4473684210529</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Ledger'!AG$66</f>
        <v>0</v>
      </c>
      <c r="E36" s="139">
        <f>+D36+'Azamat - Grandeur'!E36</f>
        <v>0</v>
      </c>
      <c r="F36" s="177"/>
    </row>
    <row r="37" spans="1:6" ht="13" x14ac:dyDescent="0.3">
      <c r="A37" s="170"/>
      <c r="B37" s="144" t="s">
        <v>39</v>
      </c>
      <c r="C37" s="212"/>
      <c r="D37" s="144">
        <f>+'General Ledger'!AH$66</f>
        <v>0</v>
      </c>
      <c r="E37" s="144">
        <f>+D37+'Azamat - Grandeur'!E37</f>
        <v>20</v>
      </c>
      <c r="F37" s="180"/>
    </row>
    <row r="38" spans="1:6" ht="13" x14ac:dyDescent="0.3">
      <c r="A38" s="170"/>
      <c r="B38" s="144" t="s">
        <v>40</v>
      </c>
      <c r="C38" s="212"/>
      <c r="D38" s="144">
        <f>+'General Ledger'!AI$66</f>
        <v>0</v>
      </c>
      <c r="E38" s="144">
        <f>+D38+'Azamat - Grandeur'!E38</f>
        <v>0</v>
      </c>
      <c r="F38" s="180"/>
    </row>
    <row r="39" spans="1:6" ht="13" x14ac:dyDescent="0.3">
      <c r="A39" s="170"/>
      <c r="B39" s="144" t="s">
        <v>41</v>
      </c>
      <c r="C39" s="212"/>
      <c r="D39" s="144">
        <f>+'General Ledger'!AJ$66</f>
        <v>0</v>
      </c>
      <c r="E39" s="144">
        <f>+D39+'Azamat - Grandeur'!E39</f>
        <v>0</v>
      </c>
      <c r="F39" s="180"/>
    </row>
    <row r="40" spans="1:6" ht="13" x14ac:dyDescent="0.3">
      <c r="A40" s="170"/>
      <c r="B40" s="144" t="s">
        <v>23</v>
      </c>
      <c r="C40" s="212"/>
      <c r="D40" s="144">
        <f>+'General Ledger'!AK$66</f>
        <v>0</v>
      </c>
      <c r="E40" s="144">
        <f>+D40+'Azamat - Grandeur'!E40</f>
        <v>0</v>
      </c>
      <c r="F40" s="180"/>
    </row>
    <row r="41" spans="1:6" ht="13.5" thickBot="1" x14ac:dyDescent="0.35">
      <c r="A41" s="170"/>
      <c r="B41" s="111" t="str">
        <f>+'General Ledger'!AL2</f>
        <v>Other</v>
      </c>
      <c r="C41" s="213"/>
      <c r="D41" s="111">
        <f>+'General Ledger'!AL$66</f>
        <v>0</v>
      </c>
      <c r="E41" s="111">
        <f>+D41+'Azamat - Grandeur'!E41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Ledger'!AO$66</f>
        <v>0</v>
      </c>
      <c r="E48" s="139">
        <f>+D48+'Azamat - Grandeur'!E48</f>
        <v>0</v>
      </c>
      <c r="F48" s="154"/>
    </row>
    <row r="49" spans="1:6" ht="13" x14ac:dyDescent="0.3">
      <c r="A49" s="170"/>
      <c r="B49" s="144" t="s">
        <v>15</v>
      </c>
      <c r="C49" s="146"/>
      <c r="D49" s="144">
        <f>+'General Ledger'!AP$66</f>
        <v>0</v>
      </c>
      <c r="E49" s="144">
        <f>+D49+'Azamat - Grandeur'!E49</f>
        <v>20</v>
      </c>
      <c r="F49" s="155"/>
    </row>
    <row r="50" spans="1:6" ht="13" x14ac:dyDescent="0.3">
      <c r="A50" s="170"/>
      <c r="B50" s="144" t="s">
        <v>16</v>
      </c>
      <c r="C50" s="146"/>
      <c r="D50" s="144">
        <f>+'General Ledger'!AQ$66</f>
        <v>0</v>
      </c>
      <c r="E50" s="144">
        <f>+D50+'Azamat - Grandeur'!E50</f>
        <v>0</v>
      </c>
      <c r="F50" s="155"/>
    </row>
    <row r="51" spans="1:6" ht="13" x14ac:dyDescent="0.3">
      <c r="A51" s="170"/>
      <c r="B51" s="144" t="s">
        <v>17</v>
      </c>
      <c r="C51" s="146"/>
      <c r="D51" s="144">
        <f>+'General Ledger'!AR$66</f>
        <v>0</v>
      </c>
      <c r="E51" s="144">
        <f>+D51+'Azamat - Grandeur'!E51</f>
        <v>0</v>
      </c>
      <c r="F51" s="155"/>
    </row>
    <row r="52" spans="1:6" ht="13" x14ac:dyDescent="0.3">
      <c r="A52" s="170"/>
      <c r="B52" s="144" t="s">
        <v>23</v>
      </c>
      <c r="C52" s="146"/>
      <c r="D52" s="144">
        <f>+'General Ledger'!AS$66</f>
        <v>0</v>
      </c>
      <c r="E52" s="144">
        <f>+D52+'Azamat - Grandeur'!E52</f>
        <v>0</v>
      </c>
      <c r="F52" s="155"/>
    </row>
    <row r="53" spans="1:6" ht="13.5" thickBot="1" x14ac:dyDescent="0.35">
      <c r="A53" s="170"/>
      <c r="B53" s="111" t="str">
        <f>+'General Ledger'!AT2</f>
        <v>Other</v>
      </c>
      <c r="C53" s="147"/>
      <c r="D53" s="111">
        <f>+'General Ledger'!AT$66</f>
        <v>0</v>
      </c>
      <c r="E53" s="111">
        <f>+D53+'Azamat - Grandeur'!E53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170" t="s">
        <v>46</v>
      </c>
      <c r="B58" s="140" t="s">
        <v>6</v>
      </c>
      <c r="C58" s="159"/>
      <c r="D58" s="159"/>
      <c r="E58" s="164">
        <f>'General Ledger'!I64</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70"/>
      <c r="B61" s="249" t="s">
        <v>47</v>
      </c>
      <c r="C61" s="250"/>
      <c r="D61" s="251"/>
      <c r="E61" s="176">
        <f>+E60+E59+E58</f>
        <v>1364</v>
      </c>
      <c r="F61" s="153"/>
    </row>
    <row r="62" spans="1:6" ht="13" x14ac:dyDescent="0.3">
      <c r="A62" s="125"/>
      <c r="E62" s="55"/>
      <c r="F62" s="126"/>
    </row>
    <row r="63" spans="1:6" ht="13.5" thickBot="1" x14ac:dyDescent="0.35">
      <c r="A63" s="125"/>
      <c r="B63" s="30" t="s">
        <v>198</v>
      </c>
      <c r="C63" s="361"/>
      <c r="D63" s="361"/>
      <c r="E63" s="361"/>
      <c r="F63" s="126"/>
    </row>
    <row r="64" spans="1:6" ht="13" thickBot="1" x14ac:dyDescent="0.3">
      <c r="A64" s="132"/>
      <c r="B64" s="99"/>
      <c r="C64" s="99"/>
      <c r="D64" s="99"/>
      <c r="E64" s="99"/>
      <c r="F64" s="133"/>
    </row>
    <row r="66" spans="1:6" x14ac:dyDescent="0.25">
      <c r="A66" s="334" t="s">
        <v>161</v>
      </c>
      <c r="B66" s="334"/>
      <c r="C66" s="334"/>
      <c r="D66" s="334"/>
      <c r="E66" s="334"/>
      <c r="F66" s="334"/>
    </row>
  </sheetData>
  <sheetProtection sheet="1" objects="1" scenarios="1"/>
  <mergeCells count="10">
    <mergeCell ref="A1:E1"/>
    <mergeCell ref="A3:B3"/>
    <mergeCell ref="C63:E63"/>
    <mergeCell ref="A66:F66"/>
    <mergeCell ref="A2:E2"/>
    <mergeCell ref="A4:B4"/>
    <mergeCell ref="D5:E5"/>
    <mergeCell ref="A6:B6"/>
    <mergeCell ref="A44:B44"/>
    <mergeCell ref="A56:B56"/>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64"/>
  <sheetViews>
    <sheetView zoomScale="90" zoomScaleNormal="90" workbookViewId="0">
      <pane ySplit="6" topLeftCell="A7" activePane="bottomLeft" state="frozen"/>
      <selection pane="bottomLeft" activeCell="E59" sqref="E59"/>
    </sheetView>
  </sheetViews>
  <sheetFormatPr defaultRowHeight="12.5" x14ac:dyDescent="0.25"/>
  <cols>
    <col min="1" max="1" width="17.54296875" customWidth="1"/>
    <col min="2" max="2" width="26.54296875" customWidth="1"/>
    <col min="3" max="6" width="13.6328125" customWidth="1"/>
  </cols>
  <sheetData>
    <row r="1" spans="1:6" ht="13" x14ac:dyDescent="0.3">
      <c r="A1" s="362" t="s">
        <v>0</v>
      </c>
      <c r="B1" s="363"/>
      <c r="C1" s="363"/>
      <c r="D1" s="363"/>
      <c r="E1" s="364"/>
      <c r="F1" s="245"/>
    </row>
    <row r="2" spans="1:6" ht="13.5" thickBot="1" x14ac:dyDescent="0.35">
      <c r="A2" s="365" t="str">
        <f>'Budget Information'!B2</f>
        <v>Type your Community's name here</v>
      </c>
      <c r="B2" s="366"/>
      <c r="C2" s="366"/>
      <c r="D2" s="366"/>
      <c r="E2" s="367"/>
      <c r="F2" s="126"/>
    </row>
    <row r="3" spans="1:6" ht="13" x14ac:dyDescent="0.3">
      <c r="A3" s="362" t="s">
        <v>188</v>
      </c>
      <c r="B3" s="364"/>
      <c r="C3" s="190"/>
      <c r="D3" s="234"/>
      <c r="E3" s="235"/>
      <c r="F3" s="135" t="s">
        <v>31</v>
      </c>
    </row>
    <row r="4" spans="1:6" ht="13.5" thickBot="1" x14ac:dyDescent="0.35">
      <c r="A4" s="365" t="s">
        <v>200</v>
      </c>
      <c r="B4" s="367"/>
      <c r="C4" s="134"/>
      <c r="D4" s="236"/>
      <c r="E4" s="237"/>
      <c r="F4" s="136" t="s">
        <v>4</v>
      </c>
    </row>
    <row r="5" spans="1:6" ht="13.5" thickBot="1" x14ac:dyDescent="0.35">
      <c r="A5" s="232"/>
      <c r="B5" s="233"/>
      <c r="C5" s="135" t="s">
        <v>2</v>
      </c>
      <c r="D5" s="335" t="s">
        <v>4</v>
      </c>
      <c r="E5" s="337"/>
      <c r="F5" s="136" t="s">
        <v>32</v>
      </c>
    </row>
    <row r="6" spans="1:6" ht="13.5" thickBot="1" x14ac:dyDescent="0.35">
      <c r="A6" s="368" t="s">
        <v>35</v>
      </c>
      <c r="B6" s="369"/>
      <c r="C6" s="134" t="s">
        <v>3</v>
      </c>
      <c r="D6" s="107" t="s">
        <v>33</v>
      </c>
      <c r="E6" s="107" t="s">
        <v>2</v>
      </c>
      <c r="F6" s="134"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x14ac:dyDescent="0.25">
      <c r="A13" s="240"/>
      <c r="B13" s="140" t="s">
        <v>10</v>
      </c>
      <c r="C13" s="228">
        <f>+'Budget Information'!C15/19+'Nur - Light'!C13</f>
        <v>4105.2631578947367</v>
      </c>
      <c r="D13" s="139">
        <f>+'General Ledger'!K$87</f>
        <v>0</v>
      </c>
      <c r="E13" s="228">
        <f>+D13+'Nur - Light'!E13</f>
        <v>1635</v>
      </c>
      <c r="F13" s="139">
        <f>E13-C13</f>
        <v>-2470.2631578947367</v>
      </c>
    </row>
    <row r="14" spans="1:6" x14ac:dyDescent="0.25">
      <c r="A14" s="240"/>
      <c r="B14" s="151" t="s">
        <v>105</v>
      </c>
      <c r="C14" s="229"/>
      <c r="D14" s="144">
        <f>+'General Ledger'!L$87</f>
        <v>0</v>
      </c>
      <c r="E14" s="227">
        <f>+D14+'Nur - Light'!E14</f>
        <v>24.5</v>
      </c>
      <c r="F14" s="180"/>
    </row>
    <row r="15" spans="1:6" x14ac:dyDescent="0.25">
      <c r="A15" s="240"/>
      <c r="B15" s="151" t="s">
        <v>158</v>
      </c>
      <c r="C15" s="229"/>
      <c r="D15" s="144">
        <f>+'General Ledger'!M$87</f>
        <v>0</v>
      </c>
      <c r="E15" s="227">
        <f>+D15+'Nur - Light'!E15</f>
        <v>0</v>
      </c>
      <c r="F15" s="180"/>
    </row>
    <row r="16" spans="1:6" ht="13" thickBot="1" x14ac:dyDescent="0.3">
      <c r="A16" s="240"/>
      <c r="B16" s="111" t="s">
        <v>57</v>
      </c>
      <c r="C16" s="230"/>
      <c r="D16" s="111">
        <f>+'General Ledger'!N$87</f>
        <v>0</v>
      </c>
      <c r="E16" s="231">
        <f>+D16+'Nur - Light'!E16</f>
        <v>0</v>
      </c>
      <c r="F16" s="181"/>
    </row>
    <row r="17" spans="1:6" ht="13.5" thickBot="1" x14ac:dyDescent="0.35">
      <c r="A17" s="240"/>
      <c r="B17" s="150" t="s">
        <v>36</v>
      </c>
      <c r="C17" s="172">
        <f>+SUM(C13:C14)</f>
        <v>4105.2631578947367</v>
      </c>
      <c r="D17" s="148">
        <f>+SUM(D13:D14)</f>
        <v>0</v>
      </c>
      <c r="E17" s="184">
        <f>+SUM(E13:E14)</f>
        <v>1659.5</v>
      </c>
      <c r="F17" s="148">
        <f>+SUM(F13:F14)</f>
        <v>-2470.2631578947367</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Information'!C24/19+'Nur - Light'!C19</f>
        <v>400</v>
      </c>
      <c r="D19" s="139">
        <f>+'General Ledger'!Q$87</f>
        <v>0</v>
      </c>
      <c r="E19" s="139">
        <f>+D19+'Nur - Light'!E19</f>
        <v>100</v>
      </c>
      <c r="F19" s="139">
        <f t="shared" ref="F19:F32" si="0">E19-C19</f>
        <v>-300</v>
      </c>
    </row>
    <row r="20" spans="1:6" ht="13" x14ac:dyDescent="0.3">
      <c r="A20" s="170"/>
      <c r="B20" s="144" t="str">
        <f>+'Budget Information'!B25</f>
        <v>National Bahá'í Fund</v>
      </c>
      <c r="C20" s="144">
        <f>+'Budget Information'!C25/19+'Nur - Light'!C20</f>
        <v>2400</v>
      </c>
      <c r="D20" s="144">
        <f>+'General Ledger'!R$87</f>
        <v>0</v>
      </c>
      <c r="E20" s="144">
        <f>+D20+'Nur - Light'!E20</f>
        <v>210</v>
      </c>
      <c r="F20" s="144">
        <f t="shared" si="0"/>
        <v>-2190</v>
      </c>
    </row>
    <row r="21" spans="1:6" ht="13" x14ac:dyDescent="0.3">
      <c r="A21" s="170"/>
      <c r="B21" s="144" t="str">
        <f>+'Budget Information'!B26</f>
        <v>Continental Bahá'í Fund</v>
      </c>
      <c r="C21" s="144">
        <f>+'Budget Information'!C26/19+'Nur - Light'!C21</f>
        <v>40</v>
      </c>
      <c r="D21" s="144">
        <f>+'General Ledger'!S$87</f>
        <v>0</v>
      </c>
      <c r="E21" s="144">
        <f>+D21+'Nur - Light'!E21</f>
        <v>0</v>
      </c>
      <c r="F21" s="144">
        <f>E21-C21</f>
        <v>-40</v>
      </c>
    </row>
    <row r="22" spans="1:6" ht="13" x14ac:dyDescent="0.3">
      <c r="A22" s="170"/>
      <c r="B22" s="144" t="str">
        <f>+'Budget Information'!B27</f>
        <v>Bahá'í International Fund</v>
      </c>
      <c r="C22" s="144">
        <f>+'Budget Information'!C27/19+'Nur - Light'!C22</f>
        <v>80</v>
      </c>
      <c r="D22" s="144">
        <f>+'General Ledger'!T$87</f>
        <v>0</v>
      </c>
      <c r="E22" s="144">
        <f>+D22+'Nur - Light'!E22</f>
        <v>0</v>
      </c>
      <c r="F22" s="144">
        <f t="shared" si="0"/>
        <v>-80</v>
      </c>
    </row>
    <row r="23" spans="1:6" ht="13" x14ac:dyDescent="0.3">
      <c r="A23" s="170"/>
      <c r="B23" s="144" t="str">
        <f>+'Budget Information'!B28</f>
        <v>Shrine of Abdu'l-Bahá</v>
      </c>
      <c r="C23" s="144">
        <f>+'Budget Information'!C28/19+'Nur - Light'!C23</f>
        <v>200</v>
      </c>
      <c r="D23" s="144">
        <f>+'General Ledger'!U$87</f>
        <v>0</v>
      </c>
      <c r="E23" s="144">
        <f>+D23+'Nur - Light'!E23</f>
        <v>50</v>
      </c>
      <c r="F23" s="144">
        <f t="shared" si="0"/>
        <v>-150</v>
      </c>
    </row>
    <row r="24" spans="1:6" ht="13" x14ac:dyDescent="0.3">
      <c r="A24" s="170"/>
      <c r="B24" s="144" t="str">
        <f>+'Budget Information'!B29</f>
        <v>Administration</v>
      </c>
      <c r="C24" s="144">
        <f>+'Budget Information'!C29/19+'Nur - Light'!C24</f>
        <v>63.157894736842103</v>
      </c>
      <c r="D24" s="144">
        <f>+'General Ledger'!V$87</f>
        <v>0</v>
      </c>
      <c r="E24" s="144">
        <f>+D24+'Nur - Light'!E24</f>
        <v>35.5</v>
      </c>
      <c r="F24" s="144">
        <f t="shared" si="0"/>
        <v>-27.657894736842103</v>
      </c>
    </row>
    <row r="25" spans="1:6" ht="13" x14ac:dyDescent="0.3">
      <c r="A25" s="170"/>
      <c r="B25" s="144" t="str">
        <f>+'Budget Information'!B30</f>
        <v>Scholarships</v>
      </c>
      <c r="C25" s="144">
        <f>+'Budget Information'!C30/19+'Nur - Light'!C25</f>
        <v>21.05263157894737</v>
      </c>
      <c r="D25" s="144">
        <f>+'General Ledger'!W$87</f>
        <v>0</v>
      </c>
      <c r="E25" s="144">
        <f>+D25+'Nur - Light'!E25</f>
        <v>0</v>
      </c>
      <c r="F25" s="144">
        <f t="shared" si="0"/>
        <v>-21.05263157894737</v>
      </c>
    </row>
    <row r="26" spans="1:6" ht="13" x14ac:dyDescent="0.3">
      <c r="A26" s="170"/>
      <c r="B26" s="144" t="str">
        <f>+'Budget Information'!B31</f>
        <v>Education</v>
      </c>
      <c r="C26" s="144">
        <f>+'Budget Information'!C31/19+'Nur - Light'!C26</f>
        <v>0</v>
      </c>
      <c r="D26" s="144">
        <f>+'General Ledger'!X$87</f>
        <v>0</v>
      </c>
      <c r="E26" s="144">
        <f>+D26+'Nur - Light'!E26</f>
        <v>0</v>
      </c>
      <c r="F26" s="144">
        <f t="shared" si="0"/>
        <v>0</v>
      </c>
    </row>
    <row r="27" spans="1:6" ht="13" x14ac:dyDescent="0.3">
      <c r="A27" s="170"/>
      <c r="B27" s="144" t="str">
        <f>+'Budget Information'!B32</f>
        <v>Teaching</v>
      </c>
      <c r="C27" s="144">
        <f>+'Budget Information'!C32/19+'Nur - Light'!C27</f>
        <v>210.52631578947367</v>
      </c>
      <c r="D27" s="144">
        <f>+'General Ledger'!Y$87</f>
        <v>0</v>
      </c>
      <c r="E27" s="144">
        <f>+D27+'Nur - Light'!E27</f>
        <v>0</v>
      </c>
      <c r="F27" s="144">
        <f t="shared" si="0"/>
        <v>-210.52631578947367</v>
      </c>
    </row>
    <row r="28" spans="1:6" ht="13" x14ac:dyDescent="0.3">
      <c r="A28" s="170"/>
      <c r="B28" s="144" t="str">
        <f>+'Budget Information'!B33</f>
        <v>Proclamation</v>
      </c>
      <c r="C28" s="144">
        <f>+'Budget Information'!C33/19+'Nur - Light'!C28</f>
        <v>0</v>
      </c>
      <c r="D28" s="144">
        <f>+'General Ledger'!Z$87</f>
        <v>0</v>
      </c>
      <c r="E28" s="144">
        <f>+D28+'Nur - Light'!E28</f>
        <v>0</v>
      </c>
      <c r="F28" s="144">
        <f>E28-C28</f>
        <v>0</v>
      </c>
    </row>
    <row r="29" spans="1:6" ht="13" x14ac:dyDescent="0.3">
      <c r="A29" s="170"/>
      <c r="B29" s="144" t="str">
        <f>+'Budget Information'!B34</f>
        <v>Area Teaching Committee</v>
      </c>
      <c r="C29" s="144">
        <f>+'Budget Information'!C34/19+'Nur - Light'!C29</f>
        <v>80</v>
      </c>
      <c r="D29" s="144">
        <f>+'General Ledger'!AA$87</f>
        <v>0</v>
      </c>
      <c r="E29" s="144">
        <f>+D29+'Nur - Light'!E29</f>
        <v>0</v>
      </c>
      <c r="F29" s="144">
        <f>E29-C29</f>
        <v>-80</v>
      </c>
    </row>
    <row r="30" spans="1:6" ht="13" x14ac:dyDescent="0.3">
      <c r="A30" s="170"/>
      <c r="B30" s="144" t="str">
        <f>+'Budget Information'!B35</f>
        <v>Regional Bahá’í Center</v>
      </c>
      <c r="C30" s="144">
        <f>+'Budget Information'!C35/19+'Nur - Light'!C30</f>
        <v>400</v>
      </c>
      <c r="D30" s="144">
        <f>+'General Ledger'!AB$87</f>
        <v>0</v>
      </c>
      <c r="E30" s="144">
        <f>+D30+'Nur - Light'!E30</f>
        <v>100</v>
      </c>
      <c r="F30" s="144">
        <f>E30-C30</f>
        <v>-300</v>
      </c>
    </row>
    <row r="31" spans="1:6" ht="13" x14ac:dyDescent="0.3">
      <c r="A31" s="170"/>
      <c r="B31" s="144" t="str">
        <f>+'Budget Information'!B36</f>
        <v>Other Funds</v>
      </c>
      <c r="C31" s="144">
        <f>+'Budget Information'!C36/19+'Nur - Light'!C31</f>
        <v>0</v>
      </c>
      <c r="D31" s="144">
        <f>+'General Ledger'!AC$87</f>
        <v>0</v>
      </c>
      <c r="E31" s="144">
        <f>+D31+'Nur - Light'!E31</f>
        <v>0</v>
      </c>
      <c r="F31" s="144">
        <f>E31-C31</f>
        <v>0</v>
      </c>
    </row>
    <row r="32" spans="1:6" ht="13.5" thickBot="1" x14ac:dyDescent="0.35">
      <c r="A32" s="170"/>
      <c r="B32" s="111" t="str">
        <f>+'Budget Information'!B37</f>
        <v>Other-Misc</v>
      </c>
      <c r="C32" s="111">
        <f>+'Budget Information'!C37/19+'Nur - Light'!C32</f>
        <v>210.52631578947367</v>
      </c>
      <c r="D32" s="111">
        <f>+'General Ledger'!AD$87</f>
        <v>0</v>
      </c>
      <c r="E32" s="111">
        <f>+D32+'Nur - Light'!E32</f>
        <v>0</v>
      </c>
      <c r="F32" s="111">
        <f t="shared" si="0"/>
        <v>-210.52631578947367</v>
      </c>
    </row>
    <row r="33" spans="1:6" ht="13.5" thickBot="1" x14ac:dyDescent="0.35">
      <c r="A33" s="170"/>
      <c r="B33" s="150" t="s">
        <v>13</v>
      </c>
      <c r="C33" s="148">
        <f>SUM(C19:C32)</f>
        <v>4105.2631578947367</v>
      </c>
      <c r="D33" s="148">
        <f>SUM(D19:D32)</f>
        <v>0</v>
      </c>
      <c r="E33" s="148">
        <f>SUM(E19:E32)</f>
        <v>495.5</v>
      </c>
      <c r="F33" s="148">
        <f>SUM(F19:F32)</f>
        <v>-3609.7631578947371</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Ledger'!AG$87</f>
        <v>0</v>
      </c>
      <c r="E36" s="139">
        <f>+D36+'Nur - Light'!E36</f>
        <v>0</v>
      </c>
      <c r="F36" s="177"/>
    </row>
    <row r="37" spans="1:6" ht="13" x14ac:dyDescent="0.3">
      <c r="A37" s="170"/>
      <c r="B37" s="144" t="s">
        <v>39</v>
      </c>
      <c r="C37" s="212"/>
      <c r="D37" s="144">
        <f>+'General Ledger'!AH$87</f>
        <v>0</v>
      </c>
      <c r="E37" s="144">
        <f>+D37+'Nur - Light'!E37</f>
        <v>20</v>
      </c>
      <c r="F37" s="180"/>
    </row>
    <row r="38" spans="1:6" ht="13" x14ac:dyDescent="0.3">
      <c r="A38" s="170"/>
      <c r="B38" s="144" t="s">
        <v>40</v>
      </c>
      <c r="C38" s="212"/>
      <c r="D38" s="144">
        <f>+'General Ledger'!AI$87</f>
        <v>0</v>
      </c>
      <c r="E38" s="144">
        <f>+D38+'Nur - Light'!E38</f>
        <v>0</v>
      </c>
      <c r="F38" s="180"/>
    </row>
    <row r="39" spans="1:6" ht="13" x14ac:dyDescent="0.3">
      <c r="A39" s="170"/>
      <c r="B39" s="144" t="s">
        <v>41</v>
      </c>
      <c r="C39" s="212"/>
      <c r="D39" s="144">
        <f>+'General Ledger'!AJ$87</f>
        <v>0</v>
      </c>
      <c r="E39" s="144">
        <f>+D39+'Nur - Light'!E39</f>
        <v>0</v>
      </c>
      <c r="F39" s="180"/>
    </row>
    <row r="40" spans="1:6" ht="13" x14ac:dyDescent="0.3">
      <c r="A40" s="170"/>
      <c r="B40" s="144" t="s">
        <v>23</v>
      </c>
      <c r="C40" s="212"/>
      <c r="D40" s="144">
        <f>+'General Ledger'!AK$87</f>
        <v>0</v>
      </c>
      <c r="E40" s="144">
        <f>+D40+'Nur - Light'!E40</f>
        <v>0</v>
      </c>
      <c r="F40" s="180"/>
    </row>
    <row r="41" spans="1:6" ht="13.5" thickBot="1" x14ac:dyDescent="0.35">
      <c r="A41" s="170"/>
      <c r="B41" s="111" t="str">
        <f>+'General Ledger'!AL2</f>
        <v>Other</v>
      </c>
      <c r="C41" s="213"/>
      <c r="D41" s="111">
        <f>+'General Ledger'!AL$87</f>
        <v>0</v>
      </c>
      <c r="E41" s="111">
        <f>+D41+'Nur - Light'!E41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Ledger'!AO$87</f>
        <v>0</v>
      </c>
      <c r="E48" s="139">
        <f>+D48+'Nur - Light'!E48</f>
        <v>0</v>
      </c>
      <c r="F48" s="154"/>
    </row>
    <row r="49" spans="1:6" ht="13" x14ac:dyDescent="0.3">
      <c r="A49" s="170"/>
      <c r="B49" s="144" t="s">
        <v>15</v>
      </c>
      <c r="C49" s="146"/>
      <c r="D49" s="144">
        <f>+'General Ledger'!AP$87</f>
        <v>0</v>
      </c>
      <c r="E49" s="144">
        <f>+D49+'Nur - Light'!E49</f>
        <v>20</v>
      </c>
      <c r="F49" s="155"/>
    </row>
    <row r="50" spans="1:6" ht="13" x14ac:dyDescent="0.3">
      <c r="A50" s="170"/>
      <c r="B50" s="144" t="s">
        <v>16</v>
      </c>
      <c r="C50" s="146"/>
      <c r="D50" s="144">
        <f>+'General Ledger'!AQ$87</f>
        <v>0</v>
      </c>
      <c r="E50" s="144">
        <f>+D50+'Nur - Light'!E50</f>
        <v>0</v>
      </c>
      <c r="F50" s="155"/>
    </row>
    <row r="51" spans="1:6" ht="13" x14ac:dyDescent="0.3">
      <c r="A51" s="170"/>
      <c r="B51" s="144" t="s">
        <v>17</v>
      </c>
      <c r="C51" s="146"/>
      <c r="D51" s="144">
        <f>+'General Ledger'!AR$87</f>
        <v>0</v>
      </c>
      <c r="E51" s="144">
        <f>+D51+'Nur - Light'!E51</f>
        <v>0</v>
      </c>
      <c r="F51" s="155"/>
    </row>
    <row r="52" spans="1:6" ht="13" x14ac:dyDescent="0.3">
      <c r="A52" s="170"/>
      <c r="B52" s="144" t="s">
        <v>23</v>
      </c>
      <c r="C52" s="146"/>
      <c r="D52" s="144">
        <f>+'General Ledger'!AS$87</f>
        <v>0</v>
      </c>
      <c r="E52" s="144">
        <f>+D52+'Nur - Light'!E52</f>
        <v>0</v>
      </c>
      <c r="F52" s="155"/>
    </row>
    <row r="53" spans="1:6" ht="13.5" thickBot="1" x14ac:dyDescent="0.35">
      <c r="A53" s="170"/>
      <c r="B53" s="111" t="str">
        <f>+'General Ledger'!AT2</f>
        <v>Other</v>
      </c>
      <c r="C53" s="147"/>
      <c r="D53" s="111">
        <f>+'General Ledger'!AT$87</f>
        <v>0</v>
      </c>
      <c r="E53" s="111">
        <f>+D53+'Nur - Light'!E53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170" t="s">
        <v>46</v>
      </c>
      <c r="B58" s="140" t="s">
        <v>6</v>
      </c>
      <c r="C58" s="159"/>
      <c r="D58" s="159"/>
      <c r="E58" s="164">
        <f>'General Ledger'!I85</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70"/>
      <c r="B61" s="249" t="s">
        <v>47</v>
      </c>
      <c r="C61" s="250"/>
      <c r="D61" s="251"/>
      <c r="E61" s="176">
        <f>+E60+E59+E58</f>
        <v>1364</v>
      </c>
      <c r="F61" s="153"/>
    </row>
    <row r="62" spans="1:6" ht="13" x14ac:dyDescent="0.3">
      <c r="A62" s="125"/>
      <c r="E62" s="55"/>
      <c r="F62" s="126"/>
    </row>
    <row r="63" spans="1:6" ht="13.5" thickBot="1" x14ac:dyDescent="0.35">
      <c r="A63" s="125"/>
      <c r="B63" s="30" t="s">
        <v>155</v>
      </c>
      <c r="C63" s="361"/>
      <c r="D63" s="361"/>
      <c r="E63" s="361"/>
      <c r="F63" s="126"/>
    </row>
    <row r="64" spans="1:6" ht="13" thickBot="1" x14ac:dyDescent="0.3">
      <c r="A64" s="132"/>
      <c r="B64" s="99"/>
      <c r="C64" s="99"/>
      <c r="D64" s="99"/>
      <c r="E64" s="99"/>
      <c r="F64" s="133"/>
    </row>
  </sheetData>
  <sheetProtection sheet="1" objects="1" scenarios="1"/>
  <mergeCells count="9">
    <mergeCell ref="A44:B44"/>
    <mergeCell ref="A56:B56"/>
    <mergeCell ref="C63:E63"/>
    <mergeCell ref="A1:E1"/>
    <mergeCell ref="A2:E2"/>
    <mergeCell ref="A3:B3"/>
    <mergeCell ref="A4:B4"/>
    <mergeCell ref="D5:E5"/>
    <mergeCell ref="A6:B6"/>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64"/>
  <sheetViews>
    <sheetView zoomScale="90" zoomScaleNormal="90" workbookViewId="0">
      <pane ySplit="6" topLeftCell="A7" activePane="bottomLeft" state="frozen"/>
      <selection pane="bottomLeft" activeCell="E56" sqref="E56"/>
    </sheetView>
  </sheetViews>
  <sheetFormatPr defaultRowHeight="12.5" x14ac:dyDescent="0.25"/>
  <cols>
    <col min="1" max="1" width="17.54296875" customWidth="1"/>
    <col min="2" max="2" width="26.54296875" customWidth="1"/>
    <col min="3" max="6" width="13.6328125" customWidth="1"/>
  </cols>
  <sheetData>
    <row r="1" spans="1:6" ht="13" x14ac:dyDescent="0.3">
      <c r="A1" s="362" t="s">
        <v>0</v>
      </c>
      <c r="B1" s="363"/>
      <c r="C1" s="363"/>
      <c r="D1" s="363"/>
      <c r="E1" s="364"/>
      <c r="F1" s="135"/>
    </row>
    <row r="2" spans="1:6" ht="13.5" thickBot="1" x14ac:dyDescent="0.35">
      <c r="A2" s="365" t="str">
        <f>'Budget Information'!B2</f>
        <v>Type your Community's name here</v>
      </c>
      <c r="B2" s="366"/>
      <c r="C2" s="366"/>
      <c r="D2" s="366"/>
      <c r="E2" s="367"/>
      <c r="F2" s="136"/>
    </row>
    <row r="3" spans="1:6" ht="13" x14ac:dyDescent="0.3">
      <c r="A3" s="362" t="s">
        <v>188</v>
      </c>
      <c r="B3" s="364"/>
      <c r="C3" s="190"/>
      <c r="D3" s="234"/>
      <c r="E3" s="235"/>
      <c r="F3" s="135" t="s">
        <v>31</v>
      </c>
    </row>
    <row r="4" spans="1:6" ht="13.5" thickBot="1" x14ac:dyDescent="0.35">
      <c r="A4" s="365" t="s">
        <v>201</v>
      </c>
      <c r="B4" s="367"/>
      <c r="C4" s="134"/>
      <c r="D4" s="236"/>
      <c r="E4" s="237"/>
      <c r="F4" s="136" t="s">
        <v>4</v>
      </c>
    </row>
    <row r="5" spans="1:6" ht="13.5" thickBot="1" x14ac:dyDescent="0.35">
      <c r="A5" s="232"/>
      <c r="B5" s="233"/>
      <c r="C5" s="135" t="s">
        <v>2</v>
      </c>
      <c r="D5" s="335" t="s">
        <v>4</v>
      </c>
      <c r="E5" s="337"/>
      <c r="F5" s="136" t="s">
        <v>32</v>
      </c>
    </row>
    <row r="6" spans="1:6" ht="13.5" thickBot="1" x14ac:dyDescent="0.35">
      <c r="A6" s="368" t="s">
        <v>35</v>
      </c>
      <c r="B6" s="369"/>
      <c r="C6" s="134" t="s">
        <v>3</v>
      </c>
      <c r="D6" s="107" t="s">
        <v>33</v>
      </c>
      <c r="E6" s="107" t="s">
        <v>2</v>
      </c>
      <c r="F6" s="134"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x14ac:dyDescent="0.25">
      <c r="A13" s="240"/>
      <c r="B13" s="140" t="s">
        <v>10</v>
      </c>
      <c r="C13" s="228">
        <f>+'Budget Information'!C15/19+'Rahmat - Mercy'!C13</f>
        <v>5131.5789473684208</v>
      </c>
      <c r="D13" s="139">
        <f>+'General Ledger'!K$108</f>
        <v>0</v>
      </c>
      <c r="E13" s="289">
        <f>+D13+'Rahmat - Mercy'!E13</f>
        <v>1635</v>
      </c>
      <c r="F13" s="139">
        <f>E13-C13</f>
        <v>-3496.5789473684208</v>
      </c>
    </row>
    <row r="14" spans="1:6" x14ac:dyDescent="0.25">
      <c r="A14" s="240"/>
      <c r="B14" s="151" t="s">
        <v>105</v>
      </c>
      <c r="C14" s="229"/>
      <c r="D14" s="307">
        <f>+'General Ledger'!L$108</f>
        <v>0</v>
      </c>
      <c r="E14" s="288">
        <f>+D14+'Rahmat - Mercy'!E14</f>
        <v>24.5</v>
      </c>
      <c r="F14" s="180"/>
    </row>
    <row r="15" spans="1:6" x14ac:dyDescent="0.25">
      <c r="A15" s="240"/>
      <c r="B15" s="151" t="s">
        <v>158</v>
      </c>
      <c r="C15" s="229"/>
      <c r="D15" s="144">
        <f>+'General Ledger'!M$108</f>
        <v>0</v>
      </c>
      <c r="E15" s="288">
        <f>+D15+'Rahmat - Mercy'!E15</f>
        <v>0</v>
      </c>
      <c r="F15" s="180"/>
    </row>
    <row r="16" spans="1:6" ht="13" thickBot="1" x14ac:dyDescent="0.3">
      <c r="A16" s="240"/>
      <c r="B16" s="111" t="s">
        <v>57</v>
      </c>
      <c r="C16" s="230"/>
      <c r="D16" s="111">
        <f>+'General Ledger'!N$108</f>
        <v>0</v>
      </c>
      <c r="E16" s="290">
        <f>+D16+'Rahmat - Mercy'!E16</f>
        <v>0</v>
      </c>
      <c r="F16" s="181"/>
    </row>
    <row r="17" spans="1:6" ht="13.5" thickBot="1" x14ac:dyDescent="0.35">
      <c r="A17" s="240"/>
      <c r="B17" s="150" t="s">
        <v>36</v>
      </c>
      <c r="C17" s="172">
        <f>+SUM(C13:C14)</f>
        <v>5131.5789473684208</v>
      </c>
      <c r="D17" s="148">
        <f>+SUM(D13:D14)</f>
        <v>0</v>
      </c>
      <c r="E17" s="184">
        <f>+SUM(E13:E14)</f>
        <v>1659.5</v>
      </c>
      <c r="F17" s="148">
        <f>+SUM(F13:F14)</f>
        <v>-3496.5789473684208</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Information'!C24/19+'Rahmat - Mercy'!C19</f>
        <v>500</v>
      </c>
      <c r="D19" s="139">
        <f>+'General Ledger'!Q$108</f>
        <v>0</v>
      </c>
      <c r="E19" s="139">
        <f>+D19+'Rahmat - Mercy'!E19</f>
        <v>100</v>
      </c>
      <c r="F19" s="139">
        <f t="shared" ref="F19:F32" si="0">E19-C19</f>
        <v>-400</v>
      </c>
    </row>
    <row r="20" spans="1:6" ht="13" x14ac:dyDescent="0.3">
      <c r="A20" s="170"/>
      <c r="B20" s="144" t="str">
        <f>+'Budget Information'!B25</f>
        <v>National Bahá'í Fund</v>
      </c>
      <c r="C20" s="144">
        <f>+'Budget Information'!C25/19+'Rahmat - Mercy'!C20</f>
        <v>3000</v>
      </c>
      <c r="D20" s="144">
        <f>+'General Ledger'!R$108</f>
        <v>0</v>
      </c>
      <c r="E20" s="144">
        <f>+D20+'Rahmat - Mercy'!E20</f>
        <v>210</v>
      </c>
      <c r="F20" s="144">
        <f t="shared" si="0"/>
        <v>-2790</v>
      </c>
    </row>
    <row r="21" spans="1:6" ht="13" x14ac:dyDescent="0.3">
      <c r="A21" s="170"/>
      <c r="B21" s="144" t="str">
        <f>+'Budget Information'!B26</f>
        <v>Continental Bahá'í Fund</v>
      </c>
      <c r="C21" s="144">
        <f>+'Budget Information'!C26/19+'Rahmat - Mercy'!C21</f>
        <v>50</v>
      </c>
      <c r="D21" s="144">
        <f>+'General Ledger'!S$108</f>
        <v>0</v>
      </c>
      <c r="E21" s="144">
        <f>+D21+'Rahmat - Mercy'!E21</f>
        <v>0</v>
      </c>
      <c r="F21" s="144">
        <f>E21-C21</f>
        <v>-50</v>
      </c>
    </row>
    <row r="22" spans="1:6" ht="13" x14ac:dyDescent="0.3">
      <c r="A22" s="170"/>
      <c r="B22" s="144" t="str">
        <f>+'Budget Information'!B27</f>
        <v>Bahá'í International Fund</v>
      </c>
      <c r="C22" s="144">
        <f>+'Budget Information'!C27/19+'Rahmat - Mercy'!C22</f>
        <v>100</v>
      </c>
      <c r="D22" s="144">
        <f>+'General Ledger'!T$108</f>
        <v>0</v>
      </c>
      <c r="E22" s="144">
        <f>+D22+'Rahmat - Mercy'!E22</f>
        <v>0</v>
      </c>
      <c r="F22" s="144">
        <f t="shared" si="0"/>
        <v>-100</v>
      </c>
    </row>
    <row r="23" spans="1:6" ht="13" x14ac:dyDescent="0.3">
      <c r="A23" s="170"/>
      <c r="B23" s="144" t="str">
        <f>+'Budget Information'!B28</f>
        <v>Shrine of Abdu'l-Bahá</v>
      </c>
      <c r="C23" s="144">
        <f>+'Budget Information'!C28/19+'Rahmat - Mercy'!C23</f>
        <v>250</v>
      </c>
      <c r="D23" s="144">
        <f>+'General Ledger'!U$108</f>
        <v>0</v>
      </c>
      <c r="E23" s="144">
        <f>+D23+'Rahmat - Mercy'!E23</f>
        <v>50</v>
      </c>
      <c r="F23" s="144">
        <f t="shared" si="0"/>
        <v>-200</v>
      </c>
    </row>
    <row r="24" spans="1:6" ht="13" x14ac:dyDescent="0.3">
      <c r="A24" s="170"/>
      <c r="B24" s="144" t="str">
        <f>+'Budget Information'!B29</f>
        <v>Administration</v>
      </c>
      <c r="C24" s="144">
        <f>+'Budget Information'!C29/19+'Rahmat - Mercy'!C24</f>
        <v>78.94736842105263</v>
      </c>
      <c r="D24" s="144">
        <f>+'General Ledger'!V$108</f>
        <v>0</v>
      </c>
      <c r="E24" s="144">
        <f>+D24+'Rahmat - Mercy'!E24</f>
        <v>35.5</v>
      </c>
      <c r="F24" s="144">
        <f t="shared" si="0"/>
        <v>-43.44736842105263</v>
      </c>
    </row>
    <row r="25" spans="1:6" ht="13" x14ac:dyDescent="0.3">
      <c r="A25" s="170"/>
      <c r="B25" s="144" t="str">
        <f>+'Budget Information'!B30</f>
        <v>Scholarships</v>
      </c>
      <c r="C25" s="144">
        <f>+'Budget Information'!C30/19+'Rahmat - Mercy'!C25</f>
        <v>26.315789473684212</v>
      </c>
      <c r="D25" s="144">
        <f>+'General Ledger'!W$108</f>
        <v>0</v>
      </c>
      <c r="E25" s="144">
        <f>+D25+'Rahmat - Mercy'!E25</f>
        <v>0</v>
      </c>
      <c r="F25" s="144">
        <f t="shared" si="0"/>
        <v>-26.315789473684212</v>
      </c>
    </row>
    <row r="26" spans="1:6" ht="13" x14ac:dyDescent="0.3">
      <c r="A26" s="170"/>
      <c r="B26" s="144" t="str">
        <f>+'Budget Information'!B31</f>
        <v>Education</v>
      </c>
      <c r="C26" s="144">
        <f>+'Budget Information'!C31/19+'Rahmat - Mercy'!C26</f>
        <v>0</v>
      </c>
      <c r="D26" s="144">
        <f>+'General Ledger'!X$108</f>
        <v>0</v>
      </c>
      <c r="E26" s="144">
        <f>+D26+'Rahmat - Mercy'!E26</f>
        <v>0</v>
      </c>
      <c r="F26" s="144">
        <f t="shared" si="0"/>
        <v>0</v>
      </c>
    </row>
    <row r="27" spans="1:6" ht="13" x14ac:dyDescent="0.3">
      <c r="A27" s="170"/>
      <c r="B27" s="144" t="str">
        <f>+'Budget Information'!B32</f>
        <v>Teaching</v>
      </c>
      <c r="C27" s="144">
        <f>+'Budget Information'!C32/19+'Rahmat - Mercy'!C27</f>
        <v>263.15789473684208</v>
      </c>
      <c r="D27" s="144">
        <f>+'General Ledger'!Y$108</f>
        <v>0</v>
      </c>
      <c r="E27" s="144">
        <f>+D27+'Rahmat - Mercy'!E27</f>
        <v>0</v>
      </c>
      <c r="F27" s="144">
        <f t="shared" si="0"/>
        <v>-263.15789473684208</v>
      </c>
    </row>
    <row r="28" spans="1:6" ht="13" x14ac:dyDescent="0.3">
      <c r="A28" s="170"/>
      <c r="B28" s="144" t="str">
        <f>+'Budget Information'!B33</f>
        <v>Proclamation</v>
      </c>
      <c r="C28" s="144">
        <f>+'Budget Information'!C33/19+'Rahmat - Mercy'!C28</f>
        <v>0</v>
      </c>
      <c r="D28" s="144">
        <f>+'General Ledger'!Z$108</f>
        <v>0</v>
      </c>
      <c r="E28" s="144">
        <f>+D28+'Rahmat - Mercy'!E28</f>
        <v>0</v>
      </c>
      <c r="F28" s="144">
        <f>E28-C28</f>
        <v>0</v>
      </c>
    </row>
    <row r="29" spans="1:6" ht="13" x14ac:dyDescent="0.3">
      <c r="A29" s="170"/>
      <c r="B29" s="144" t="str">
        <f>+'Budget Information'!B34</f>
        <v>Area Teaching Committee</v>
      </c>
      <c r="C29" s="144">
        <f>+'Budget Information'!C34/19+'Rahmat - Mercy'!C29</f>
        <v>100</v>
      </c>
      <c r="D29" s="144">
        <f>+'General Ledger'!AA$108</f>
        <v>0</v>
      </c>
      <c r="E29" s="144">
        <f>+D29+'Rahmat - Mercy'!E29</f>
        <v>0</v>
      </c>
      <c r="F29" s="144">
        <f>E29-C29</f>
        <v>-100</v>
      </c>
    </row>
    <row r="30" spans="1:6" ht="13" x14ac:dyDescent="0.3">
      <c r="A30" s="170"/>
      <c r="B30" s="144" t="str">
        <f>+'Budget Information'!B35</f>
        <v>Regional Bahá’í Center</v>
      </c>
      <c r="C30" s="144">
        <f>+'Budget Information'!C35/19+'Rahmat - Mercy'!C30</f>
        <v>500</v>
      </c>
      <c r="D30" s="144">
        <f>+'General Ledger'!AB$108</f>
        <v>0</v>
      </c>
      <c r="E30" s="144">
        <f>+D30+'Rahmat - Mercy'!E30</f>
        <v>100</v>
      </c>
      <c r="F30" s="144">
        <f>E30-C30</f>
        <v>-400</v>
      </c>
    </row>
    <row r="31" spans="1:6" ht="13" x14ac:dyDescent="0.3">
      <c r="A31" s="170"/>
      <c r="B31" s="144" t="str">
        <f>+'Budget Information'!B36</f>
        <v>Other Funds</v>
      </c>
      <c r="C31" s="144">
        <f>+'Budget Information'!C36/19+'Rahmat - Mercy'!C31</f>
        <v>0</v>
      </c>
      <c r="D31" s="144">
        <f>+'General Ledger'!AC$108</f>
        <v>0</v>
      </c>
      <c r="E31" s="144">
        <f>+D31+'Rahmat - Mercy'!E31</f>
        <v>0</v>
      </c>
      <c r="F31" s="144">
        <f>E31-C31</f>
        <v>0</v>
      </c>
    </row>
    <row r="32" spans="1:6" ht="13.5" thickBot="1" x14ac:dyDescent="0.35">
      <c r="A32" s="170"/>
      <c r="B32" s="144" t="str">
        <f>+'Budget Information'!B37</f>
        <v>Other-Misc</v>
      </c>
      <c r="C32" s="144">
        <f>+'Budget Information'!C37/19+'Rahmat - Mercy'!C32</f>
        <v>263.15789473684208</v>
      </c>
      <c r="D32" s="144">
        <f>+'General Ledger'!AD$108</f>
        <v>0</v>
      </c>
      <c r="E32" s="111">
        <f>+D32+'Rahmat - Mercy'!E32</f>
        <v>0</v>
      </c>
      <c r="F32" s="111">
        <f t="shared" si="0"/>
        <v>-263.15789473684208</v>
      </c>
    </row>
    <row r="33" spans="1:6" ht="13.5" thickBot="1" x14ac:dyDescent="0.35">
      <c r="A33" s="170"/>
      <c r="B33" s="150" t="s">
        <v>13</v>
      </c>
      <c r="C33" s="148">
        <f>SUM(C19:C32)</f>
        <v>5131.5789473684199</v>
      </c>
      <c r="D33" s="148">
        <f>SUM(D19:D32)</f>
        <v>0</v>
      </c>
      <c r="E33" s="148">
        <f>SUM(E19:E32)</f>
        <v>495.5</v>
      </c>
      <c r="F33" s="148">
        <f>SUM(F19:F32)</f>
        <v>-4636.0789473684199</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Ledger'!AG$108</f>
        <v>0</v>
      </c>
      <c r="E36" s="139">
        <f>+D36+'Rahmat - Mercy'!E36</f>
        <v>0</v>
      </c>
      <c r="F36" s="177"/>
    </row>
    <row r="37" spans="1:6" ht="13" x14ac:dyDescent="0.3">
      <c r="A37" s="170"/>
      <c r="B37" s="144" t="s">
        <v>39</v>
      </c>
      <c r="C37" s="212"/>
      <c r="D37" s="144">
        <f>+'General Ledger'!AH$108</f>
        <v>0</v>
      </c>
      <c r="E37" s="144">
        <f>+D37+'Rahmat - Mercy'!E37</f>
        <v>20</v>
      </c>
      <c r="F37" s="180"/>
    </row>
    <row r="38" spans="1:6" ht="13" x14ac:dyDescent="0.3">
      <c r="A38" s="170"/>
      <c r="B38" s="144" t="s">
        <v>40</v>
      </c>
      <c r="C38" s="212"/>
      <c r="D38" s="144">
        <f>+'General Ledger'!AI$108</f>
        <v>0</v>
      </c>
      <c r="E38" s="144">
        <f>+D38+'Rahmat - Mercy'!E38</f>
        <v>0</v>
      </c>
      <c r="F38" s="180"/>
    </row>
    <row r="39" spans="1:6" ht="13" x14ac:dyDescent="0.3">
      <c r="A39" s="170"/>
      <c r="B39" s="144" t="s">
        <v>41</v>
      </c>
      <c r="C39" s="212"/>
      <c r="D39" s="144">
        <f>+'General Ledger'!AJ$108</f>
        <v>0</v>
      </c>
      <c r="E39" s="144">
        <f>+D39+'Rahmat - Mercy'!E39</f>
        <v>0</v>
      </c>
      <c r="F39" s="180"/>
    </row>
    <row r="40" spans="1:6" ht="13" x14ac:dyDescent="0.3">
      <c r="A40" s="170"/>
      <c r="B40" s="144" t="s">
        <v>23</v>
      </c>
      <c r="C40" s="212"/>
      <c r="D40" s="144">
        <f>+'General Ledger'!AK$108</f>
        <v>0</v>
      </c>
      <c r="E40" s="144">
        <f>+D40+'Rahmat - Mercy'!E40</f>
        <v>0</v>
      </c>
      <c r="F40" s="180"/>
    </row>
    <row r="41" spans="1:6" ht="13.5" thickBot="1" x14ac:dyDescent="0.35">
      <c r="A41" s="170"/>
      <c r="B41" s="111" t="str">
        <f>+'General Ledger'!AL2</f>
        <v>Other</v>
      </c>
      <c r="C41" s="213"/>
      <c r="D41" s="111">
        <f>+'General Ledger'!AL$108</f>
        <v>0</v>
      </c>
      <c r="E41" s="111">
        <f>+D41+'Rahmat - Mercy'!E41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c r="B47" s="3"/>
      <c r="C47" s="32"/>
      <c r="D47" s="32"/>
      <c r="E47" s="32"/>
      <c r="F47" s="171"/>
    </row>
    <row r="48" spans="1:6" ht="13" x14ac:dyDescent="0.3">
      <c r="A48" s="170"/>
      <c r="B48" s="139" t="s">
        <v>14</v>
      </c>
      <c r="C48" s="145"/>
      <c r="D48" s="139">
        <f>+'General Ledger'!AO$87</f>
        <v>0</v>
      </c>
      <c r="E48" s="139">
        <f>+D48+'Rahmat - Mercy'!E48</f>
        <v>0</v>
      </c>
      <c r="F48" s="154"/>
    </row>
    <row r="49" spans="1:6" ht="13" x14ac:dyDescent="0.3">
      <c r="A49" s="170"/>
      <c r="B49" s="144" t="s">
        <v>15</v>
      </c>
      <c r="C49" s="146"/>
      <c r="D49" s="144">
        <f>+'General Ledger'!AP$87</f>
        <v>0</v>
      </c>
      <c r="E49" s="144">
        <f>+D49+'Rahmat - Mercy'!E49</f>
        <v>20</v>
      </c>
      <c r="F49" s="155"/>
    </row>
    <row r="50" spans="1:6" ht="13" x14ac:dyDescent="0.3">
      <c r="A50" s="170"/>
      <c r="B50" s="144" t="s">
        <v>16</v>
      </c>
      <c r="C50" s="146"/>
      <c r="D50" s="144">
        <f>+'General Ledger'!AQ$87</f>
        <v>0</v>
      </c>
      <c r="E50" s="144">
        <f>+D50+'Rahmat - Mercy'!E50</f>
        <v>0</v>
      </c>
      <c r="F50" s="155"/>
    </row>
    <row r="51" spans="1:6" ht="13" x14ac:dyDescent="0.3">
      <c r="A51" s="170"/>
      <c r="B51" s="144" t="s">
        <v>17</v>
      </c>
      <c r="C51" s="146"/>
      <c r="D51" s="144">
        <f>+'General Ledger'!AR$87</f>
        <v>0</v>
      </c>
      <c r="E51" s="144">
        <f>+D51+'Rahmat - Mercy'!E51</f>
        <v>0</v>
      </c>
      <c r="F51" s="155"/>
    </row>
    <row r="52" spans="1:6" ht="13" x14ac:dyDescent="0.3">
      <c r="A52" s="170"/>
      <c r="B52" s="144" t="s">
        <v>23</v>
      </c>
      <c r="C52" s="146"/>
      <c r="D52" s="144">
        <f>+'General Ledger'!AS$87</f>
        <v>0</v>
      </c>
      <c r="E52" s="144">
        <f>+D52+'Rahmat - Mercy'!E52</f>
        <v>0</v>
      </c>
      <c r="F52" s="155"/>
    </row>
    <row r="53" spans="1:6" ht="13.5" thickBot="1" x14ac:dyDescent="0.35">
      <c r="A53" s="170"/>
      <c r="B53" s="111" t="str">
        <f>+'General Ledger'!AT2</f>
        <v>Other</v>
      </c>
      <c r="C53" s="147"/>
      <c r="D53" s="111">
        <f>+'General Ledger'!AT$87</f>
        <v>0</v>
      </c>
      <c r="E53" s="111">
        <f>+D53+'Rahmat - Mercy'!E53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170" t="s">
        <v>46</v>
      </c>
      <c r="B58" s="140" t="s">
        <v>6</v>
      </c>
      <c r="C58" s="159"/>
      <c r="D58" s="159"/>
      <c r="E58" s="164">
        <f>'General Ledger'!I106</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70"/>
      <c r="B61" s="249" t="s">
        <v>47</v>
      </c>
      <c r="C61" s="250"/>
      <c r="D61" s="251"/>
      <c r="E61" s="252">
        <f>+E60+E59+E58</f>
        <v>1364</v>
      </c>
      <c r="F61" s="253"/>
    </row>
    <row r="62" spans="1:6" ht="13" x14ac:dyDescent="0.3">
      <c r="A62" s="125"/>
      <c r="E62" s="55"/>
      <c r="F62" s="126"/>
    </row>
    <row r="63" spans="1:6" ht="13.5" thickBot="1" x14ac:dyDescent="0.35">
      <c r="A63" s="125"/>
      <c r="B63" s="30" t="s">
        <v>199</v>
      </c>
      <c r="C63" s="361"/>
      <c r="D63" s="361"/>
      <c r="E63" s="361"/>
      <c r="F63" s="126"/>
    </row>
    <row r="64" spans="1:6" ht="13" thickBot="1" x14ac:dyDescent="0.3">
      <c r="A64" s="132"/>
      <c r="B64" s="99"/>
      <c r="C64" s="99"/>
      <c r="D64" s="99"/>
      <c r="E64" s="99"/>
      <c r="F64" s="133"/>
    </row>
  </sheetData>
  <sheetProtection sheet="1" objects="1" scenarios="1"/>
  <mergeCells count="9">
    <mergeCell ref="A56:B56"/>
    <mergeCell ref="C63:E63"/>
    <mergeCell ref="A44:B44"/>
    <mergeCell ref="A6:B6"/>
    <mergeCell ref="A1:E1"/>
    <mergeCell ref="A2:E2"/>
    <mergeCell ref="A3:B3"/>
    <mergeCell ref="A4:B4"/>
    <mergeCell ref="D5:E5"/>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64"/>
  <sheetViews>
    <sheetView zoomScale="90" zoomScaleNormal="90" workbookViewId="0">
      <pane ySplit="6" topLeftCell="A7" activePane="bottomLeft" state="frozen"/>
      <selection pane="bottomLeft" activeCell="E59" sqref="E59"/>
    </sheetView>
  </sheetViews>
  <sheetFormatPr defaultRowHeight="12.5" x14ac:dyDescent="0.25"/>
  <cols>
    <col min="1" max="1" width="17.54296875" customWidth="1"/>
    <col min="2" max="2" width="26.54296875" customWidth="1"/>
    <col min="3" max="6" width="13.6328125" customWidth="1"/>
  </cols>
  <sheetData>
    <row r="1" spans="1:6" ht="13" x14ac:dyDescent="0.3">
      <c r="A1" s="362" t="s">
        <v>0</v>
      </c>
      <c r="B1" s="363"/>
      <c r="C1" s="363"/>
      <c r="D1" s="363"/>
      <c r="E1" s="364"/>
      <c r="F1" s="135"/>
    </row>
    <row r="2" spans="1:6" ht="13.5" thickBot="1" x14ac:dyDescent="0.35">
      <c r="A2" s="365" t="str">
        <f>'Budget Information'!B2</f>
        <v>Type your Community's name here</v>
      </c>
      <c r="B2" s="366"/>
      <c r="C2" s="366"/>
      <c r="D2" s="366"/>
      <c r="E2" s="367"/>
      <c r="F2" s="136"/>
    </row>
    <row r="3" spans="1:6" ht="13" x14ac:dyDescent="0.3">
      <c r="A3" s="362" t="s">
        <v>188</v>
      </c>
      <c r="B3" s="364"/>
      <c r="C3" s="248"/>
      <c r="F3" s="135" t="s">
        <v>31</v>
      </c>
    </row>
    <row r="4" spans="1:6" ht="13.5" thickBot="1" x14ac:dyDescent="0.35">
      <c r="A4" s="365" t="s">
        <v>202</v>
      </c>
      <c r="B4" s="367"/>
      <c r="C4" s="248"/>
      <c r="F4" s="136" t="s">
        <v>4</v>
      </c>
    </row>
    <row r="5" spans="1:6" ht="13.5" thickBot="1" x14ac:dyDescent="0.35">
      <c r="A5" s="232"/>
      <c r="B5" s="233"/>
      <c r="C5" s="135" t="s">
        <v>2</v>
      </c>
      <c r="D5" s="335" t="s">
        <v>4</v>
      </c>
      <c r="E5" s="337"/>
      <c r="F5" s="136" t="s">
        <v>32</v>
      </c>
    </row>
    <row r="6" spans="1:6" ht="13.5" thickBot="1" x14ac:dyDescent="0.35">
      <c r="A6" s="368" t="s">
        <v>35</v>
      </c>
      <c r="B6" s="369"/>
      <c r="C6" s="134" t="s">
        <v>3</v>
      </c>
      <c r="D6" s="107" t="s">
        <v>33</v>
      </c>
      <c r="E6" s="107" t="s">
        <v>2</v>
      </c>
      <c r="F6" s="134"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ht="13" thickBot="1" x14ac:dyDescent="0.3">
      <c r="A13" s="240"/>
      <c r="B13" s="140" t="s">
        <v>10</v>
      </c>
      <c r="C13" s="228">
        <f>+'Budget Information'!C15/19+'Kalimat - Words'!C13</f>
        <v>6157.894736842105</v>
      </c>
      <c r="D13" s="139">
        <f>+'General Ledger'!K$129</f>
        <v>0</v>
      </c>
      <c r="E13" s="228">
        <f>+D13+'Kalimat - Words'!E13</f>
        <v>1635</v>
      </c>
      <c r="F13" s="139">
        <f>E13-C13</f>
        <v>-4522.894736842105</v>
      </c>
    </row>
    <row r="14" spans="1:6" x14ac:dyDescent="0.25">
      <c r="A14" s="240"/>
      <c r="B14" s="151" t="s">
        <v>105</v>
      </c>
      <c r="C14" s="229"/>
      <c r="D14" s="139">
        <f>+'General Ledger'!L$129</f>
        <v>0</v>
      </c>
      <c r="E14" s="227">
        <f>+D14+'Rahmat - Mercy'!E14</f>
        <v>24.5</v>
      </c>
      <c r="F14" s="180"/>
    </row>
    <row r="15" spans="1:6" x14ac:dyDescent="0.25">
      <c r="A15" s="240"/>
      <c r="B15" s="151" t="s">
        <v>158</v>
      </c>
      <c r="C15" s="229"/>
      <c r="D15" s="144">
        <f>+'General Ledger'!M$129</f>
        <v>0</v>
      </c>
      <c r="E15" s="227">
        <f>+D15+'Rahmat - Mercy'!E15</f>
        <v>0</v>
      </c>
      <c r="F15" s="180"/>
    </row>
    <row r="16" spans="1:6" ht="13" thickBot="1" x14ac:dyDescent="0.3">
      <c r="A16" s="240"/>
      <c r="B16" s="111" t="s">
        <v>57</v>
      </c>
      <c r="C16" s="230"/>
      <c r="D16" s="111">
        <f>+'General Ledger'!N$129</f>
        <v>0</v>
      </c>
      <c r="E16" s="231">
        <f>+D16+'Rahmat - Mercy'!E16</f>
        <v>0</v>
      </c>
      <c r="F16" s="181"/>
    </row>
    <row r="17" spans="1:6" ht="13.5" thickBot="1" x14ac:dyDescent="0.35">
      <c r="A17" s="240"/>
      <c r="B17" s="150" t="s">
        <v>36</v>
      </c>
      <c r="C17" s="172">
        <f>+SUM(C13:C16)</f>
        <v>6157.894736842105</v>
      </c>
      <c r="D17" s="148">
        <f>+SUM(D13:D16)</f>
        <v>0</v>
      </c>
      <c r="E17" s="184">
        <f>+SUM(E13:E16)</f>
        <v>1659.5</v>
      </c>
      <c r="F17" s="148">
        <f>+SUM(F13:F16)</f>
        <v>-4522.894736842105</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Information'!C24/19+'Kalimat - Words'!C19</f>
        <v>600</v>
      </c>
      <c r="D19" s="139">
        <f>+'General Ledger'!Q$129</f>
        <v>0</v>
      </c>
      <c r="E19" s="139">
        <f>+D19+'Kalimat - Words'!E19</f>
        <v>100</v>
      </c>
      <c r="F19" s="139">
        <f t="shared" ref="F19:F32" si="0">E19-C19</f>
        <v>-500</v>
      </c>
    </row>
    <row r="20" spans="1:6" ht="13" x14ac:dyDescent="0.3">
      <c r="A20" s="170"/>
      <c r="B20" s="144" t="str">
        <f>+'Budget Information'!B25</f>
        <v>National Bahá'í Fund</v>
      </c>
      <c r="C20" s="144">
        <f>+'Budget Information'!C25/19+'Kalimat - Words'!C20</f>
        <v>3600</v>
      </c>
      <c r="D20" s="144">
        <f>+'General Ledger'!R$129</f>
        <v>0</v>
      </c>
      <c r="E20" s="144">
        <f>+D20+'Kalimat - Words'!E20</f>
        <v>210</v>
      </c>
      <c r="F20" s="144">
        <f t="shared" si="0"/>
        <v>-3390</v>
      </c>
    </row>
    <row r="21" spans="1:6" ht="13" x14ac:dyDescent="0.3">
      <c r="A21" s="170"/>
      <c r="B21" s="144" t="str">
        <f>+'Budget Information'!B26</f>
        <v>Continental Bahá'í Fund</v>
      </c>
      <c r="C21" s="144">
        <f>+'Budget Information'!C26/19+'Kalimat - Words'!C21</f>
        <v>60</v>
      </c>
      <c r="D21" s="144">
        <f>+'General Ledger'!S$129</f>
        <v>0</v>
      </c>
      <c r="E21" s="144">
        <f>+D21+'Kalimat - Words'!E21</f>
        <v>0</v>
      </c>
      <c r="F21" s="144">
        <f>E21-C21</f>
        <v>-60</v>
      </c>
    </row>
    <row r="22" spans="1:6" ht="13" x14ac:dyDescent="0.3">
      <c r="A22" s="170"/>
      <c r="B22" s="144" t="str">
        <f>+'Budget Information'!B27</f>
        <v>Bahá'í International Fund</v>
      </c>
      <c r="C22" s="144">
        <f>+'Budget Information'!C27/19+'Kalimat - Words'!C22</f>
        <v>120</v>
      </c>
      <c r="D22" s="144">
        <f>+'General Ledger'!T$129</f>
        <v>0</v>
      </c>
      <c r="E22" s="144">
        <f>+D22+'Kalimat - Words'!E22</f>
        <v>0</v>
      </c>
      <c r="F22" s="144">
        <f t="shared" si="0"/>
        <v>-120</v>
      </c>
    </row>
    <row r="23" spans="1:6" ht="13" x14ac:dyDescent="0.3">
      <c r="A23" s="170"/>
      <c r="B23" s="144" t="str">
        <f>+'Budget Information'!B28</f>
        <v>Shrine of Abdu'l-Bahá</v>
      </c>
      <c r="C23" s="144">
        <f>+'Budget Information'!C28/19+'Kalimat - Words'!C23</f>
        <v>300</v>
      </c>
      <c r="D23" s="144">
        <f>+'General Ledger'!U$129</f>
        <v>0</v>
      </c>
      <c r="E23" s="144">
        <f>+D23+'Kalimat - Words'!E23</f>
        <v>50</v>
      </c>
      <c r="F23" s="144">
        <f t="shared" si="0"/>
        <v>-250</v>
      </c>
    </row>
    <row r="24" spans="1:6" ht="13" x14ac:dyDescent="0.3">
      <c r="A24" s="170"/>
      <c r="B24" s="144" t="str">
        <f>+'Budget Information'!B29</f>
        <v>Administration</v>
      </c>
      <c r="C24" s="144">
        <f>+'Budget Information'!C29/19+'Kalimat - Words'!C24</f>
        <v>94.73684210526315</v>
      </c>
      <c r="D24" s="144">
        <f>+'General Ledger'!V$129</f>
        <v>0</v>
      </c>
      <c r="E24" s="144">
        <f>+D24+'Kalimat - Words'!E24</f>
        <v>35.5</v>
      </c>
      <c r="F24" s="144">
        <f t="shared" si="0"/>
        <v>-59.23684210526315</v>
      </c>
    </row>
    <row r="25" spans="1:6" ht="13" x14ac:dyDescent="0.3">
      <c r="A25" s="170"/>
      <c r="B25" s="144" t="str">
        <f>+'Budget Information'!B30</f>
        <v>Scholarships</v>
      </c>
      <c r="C25" s="144">
        <f>+'Budget Information'!C30/19+'Kalimat - Words'!C25</f>
        <v>31.578947368421055</v>
      </c>
      <c r="D25" s="144">
        <f>+'General Ledger'!W$129</f>
        <v>0</v>
      </c>
      <c r="E25" s="144">
        <f>+D25+'Kalimat - Words'!E25</f>
        <v>0</v>
      </c>
      <c r="F25" s="144">
        <f t="shared" si="0"/>
        <v>-31.578947368421055</v>
      </c>
    </row>
    <row r="26" spans="1:6" ht="13" x14ac:dyDescent="0.3">
      <c r="A26" s="170"/>
      <c r="B26" s="144" t="str">
        <f>+'Budget Information'!B31</f>
        <v>Education</v>
      </c>
      <c r="C26" s="144">
        <f>+'Budget Information'!C31/19+'Kalimat - Words'!C26</f>
        <v>0</v>
      </c>
      <c r="D26" s="144">
        <f>+'General Ledger'!X$129</f>
        <v>0</v>
      </c>
      <c r="E26" s="144">
        <f>+D26+'Kalimat - Words'!E26</f>
        <v>0</v>
      </c>
      <c r="F26" s="144">
        <f t="shared" si="0"/>
        <v>0</v>
      </c>
    </row>
    <row r="27" spans="1:6" ht="13" x14ac:dyDescent="0.3">
      <c r="A27" s="170"/>
      <c r="B27" s="144" t="str">
        <f>+'Budget Information'!B32</f>
        <v>Teaching</v>
      </c>
      <c r="C27" s="144">
        <f>+'Budget Information'!C32/19+'Kalimat - Words'!C27</f>
        <v>315.78947368421052</v>
      </c>
      <c r="D27" s="144">
        <f>+'General Ledger'!Y$129</f>
        <v>0</v>
      </c>
      <c r="E27" s="144">
        <f>+D27+'Kalimat - Words'!E27</f>
        <v>0</v>
      </c>
      <c r="F27" s="144">
        <f t="shared" si="0"/>
        <v>-315.78947368421052</v>
      </c>
    </row>
    <row r="28" spans="1:6" ht="13" x14ac:dyDescent="0.3">
      <c r="A28" s="170"/>
      <c r="B28" s="144" t="str">
        <f>+'Budget Information'!B33</f>
        <v>Proclamation</v>
      </c>
      <c r="C28" s="144">
        <f>+'Budget Information'!C33/19+'Kalimat - Words'!C28</f>
        <v>0</v>
      </c>
      <c r="D28" s="144">
        <f>+'General Ledger'!Z$129</f>
        <v>0</v>
      </c>
      <c r="E28" s="144">
        <f>+D28+'Kalimat - Words'!E28</f>
        <v>0</v>
      </c>
      <c r="F28" s="144">
        <f>E28-C28</f>
        <v>0</v>
      </c>
    </row>
    <row r="29" spans="1:6" ht="13" x14ac:dyDescent="0.3">
      <c r="A29" s="170"/>
      <c r="B29" s="144" t="str">
        <f>+'Budget Information'!B34</f>
        <v>Area Teaching Committee</v>
      </c>
      <c r="C29" s="144">
        <f>+'Budget Information'!C34/19+'Kalimat - Words'!C29</f>
        <v>120</v>
      </c>
      <c r="D29" s="144">
        <f>+'General Ledger'!AA$129</f>
        <v>0</v>
      </c>
      <c r="E29" s="144">
        <f>+D29+'Kalimat - Words'!E29</f>
        <v>0</v>
      </c>
      <c r="F29" s="144">
        <f>E29-C29</f>
        <v>-120</v>
      </c>
    </row>
    <row r="30" spans="1:6" ht="12.75" customHeight="1" x14ac:dyDescent="0.3">
      <c r="A30" s="170"/>
      <c r="B30" s="144" t="str">
        <f>+'Budget Information'!B35</f>
        <v>Regional Bahá’í Center</v>
      </c>
      <c r="C30" s="144">
        <f>+'Budget Information'!C35/19+'Kalimat - Words'!C30</f>
        <v>600</v>
      </c>
      <c r="D30" s="144">
        <f>+'General Ledger'!AB$129</f>
        <v>0</v>
      </c>
      <c r="E30" s="144">
        <f>+D30+'Kalimat - Words'!E30</f>
        <v>100</v>
      </c>
      <c r="F30" s="144">
        <f>E30-C30</f>
        <v>-500</v>
      </c>
    </row>
    <row r="31" spans="1:6" ht="13" x14ac:dyDescent="0.3">
      <c r="A31" s="170"/>
      <c r="B31" s="144" t="str">
        <f>+'Budget Information'!B36</f>
        <v>Other Funds</v>
      </c>
      <c r="C31" s="144">
        <f>+'Budget Information'!C36/19+'Kalimat - Words'!C31</f>
        <v>0</v>
      </c>
      <c r="D31" s="144">
        <f>+'General Ledger'!AC$129</f>
        <v>0</v>
      </c>
      <c r="E31" s="144">
        <f>+D31+'Kalimat - Words'!E31</f>
        <v>0</v>
      </c>
      <c r="F31" s="144">
        <f>E31-C31</f>
        <v>0</v>
      </c>
    </row>
    <row r="32" spans="1:6" ht="13.5" thickBot="1" x14ac:dyDescent="0.35">
      <c r="A32" s="170"/>
      <c r="B32" s="111" t="str">
        <f>+'Budget Information'!B37</f>
        <v>Other-Misc</v>
      </c>
      <c r="C32" s="144">
        <f>+'Budget Information'!C37/19+'Kalimat - Words'!C32</f>
        <v>315.78947368421052</v>
      </c>
      <c r="D32" s="144">
        <f>+'General Ledger'!AD$129</f>
        <v>0</v>
      </c>
      <c r="E32" s="111">
        <f>+D32+'Kalimat - Words'!E32</f>
        <v>0</v>
      </c>
      <c r="F32" s="111">
        <f t="shared" si="0"/>
        <v>-315.78947368421052</v>
      </c>
    </row>
    <row r="33" spans="1:6" ht="13.5" thickBot="1" x14ac:dyDescent="0.35">
      <c r="A33" s="170"/>
      <c r="B33" s="150" t="s">
        <v>13</v>
      </c>
      <c r="C33" s="148">
        <f>SUM(C19:C32)</f>
        <v>6157.8947368421059</v>
      </c>
      <c r="D33" s="148">
        <f>SUM(D19:D32)</f>
        <v>0</v>
      </c>
      <c r="E33" s="148">
        <f>SUM(E19:E32)</f>
        <v>495.5</v>
      </c>
      <c r="F33" s="148">
        <f>SUM(F19:F32)</f>
        <v>-5662.3947368421059</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Ledger'!AG$129</f>
        <v>0</v>
      </c>
      <c r="E36" s="139">
        <f>+D36+'Kalimat - Words'!E36</f>
        <v>0</v>
      </c>
      <c r="F36" s="177"/>
    </row>
    <row r="37" spans="1:6" ht="13" x14ac:dyDescent="0.3">
      <c r="A37" s="170"/>
      <c r="B37" s="144" t="s">
        <v>39</v>
      </c>
      <c r="C37" s="212"/>
      <c r="D37" s="144">
        <f>+'General Ledger'!AH$129</f>
        <v>0</v>
      </c>
      <c r="E37" s="144">
        <f>+D37+'Kalimat - Words'!E37</f>
        <v>20</v>
      </c>
      <c r="F37" s="180"/>
    </row>
    <row r="38" spans="1:6" ht="13" x14ac:dyDescent="0.3">
      <c r="A38" s="170"/>
      <c r="B38" s="144" t="s">
        <v>40</v>
      </c>
      <c r="C38" s="212"/>
      <c r="D38" s="144">
        <f>+'General Ledger'!AI$129</f>
        <v>0</v>
      </c>
      <c r="E38" s="144">
        <f>+D38+'Kalimat - Words'!E38</f>
        <v>0</v>
      </c>
      <c r="F38" s="180"/>
    </row>
    <row r="39" spans="1:6" ht="13" x14ac:dyDescent="0.3">
      <c r="A39" s="170"/>
      <c r="B39" s="144" t="s">
        <v>41</v>
      </c>
      <c r="C39" s="212"/>
      <c r="D39" s="144">
        <f>+'General Ledger'!AJ$129</f>
        <v>0</v>
      </c>
      <c r="E39" s="144">
        <f>+D39+'Kalimat - Words'!E39</f>
        <v>0</v>
      </c>
      <c r="F39" s="180"/>
    </row>
    <row r="40" spans="1:6" ht="13" x14ac:dyDescent="0.3">
      <c r="A40" s="170"/>
      <c r="B40" s="144" t="s">
        <v>23</v>
      </c>
      <c r="C40" s="212"/>
      <c r="D40" s="144">
        <f>+'General Ledger'!AK$129</f>
        <v>0</v>
      </c>
      <c r="E40" s="144">
        <f>+D40+'Kalimat - Words'!E40</f>
        <v>0</v>
      </c>
      <c r="F40" s="180"/>
    </row>
    <row r="41" spans="1:6" ht="13.5" thickBot="1" x14ac:dyDescent="0.35">
      <c r="A41" s="170"/>
      <c r="B41" s="111" t="str">
        <f>+'General Ledger'!AL2</f>
        <v>Other</v>
      </c>
      <c r="C41" s="213"/>
      <c r="D41" s="111">
        <f>+'General Ledger'!AL$129</f>
        <v>0</v>
      </c>
      <c r="E41" s="111">
        <f>+D41+'Kalimat - Words'!E41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Ledger'!AO$129</f>
        <v>0</v>
      </c>
      <c r="E48" s="139">
        <f>+D48+'Kalimat - Words'!E48</f>
        <v>0</v>
      </c>
      <c r="F48" s="154"/>
    </row>
    <row r="49" spans="1:6" ht="13" x14ac:dyDescent="0.3">
      <c r="A49" s="170"/>
      <c r="B49" s="144" t="s">
        <v>15</v>
      </c>
      <c r="C49" s="146"/>
      <c r="D49" s="144">
        <f>+'General Ledger'!AP$129</f>
        <v>0</v>
      </c>
      <c r="E49" s="144">
        <f>+D49+'Kalimat - Words'!E49</f>
        <v>20</v>
      </c>
      <c r="F49" s="155"/>
    </row>
    <row r="50" spans="1:6" ht="13" x14ac:dyDescent="0.3">
      <c r="A50" s="170"/>
      <c r="B50" s="144" t="s">
        <v>16</v>
      </c>
      <c r="C50" s="146"/>
      <c r="D50" s="144">
        <f>+'General Ledger'!AQ$129</f>
        <v>0</v>
      </c>
      <c r="E50" s="144">
        <f>+D50+'Kalimat - Words'!E50</f>
        <v>0</v>
      </c>
      <c r="F50" s="155"/>
    </row>
    <row r="51" spans="1:6" ht="13" x14ac:dyDescent="0.3">
      <c r="A51" s="170"/>
      <c r="B51" s="144" t="s">
        <v>17</v>
      </c>
      <c r="C51" s="146"/>
      <c r="D51" s="144">
        <f>+'General Ledger'!AR$129</f>
        <v>0</v>
      </c>
      <c r="E51" s="144">
        <f>+D51+'Kalimat - Words'!E51</f>
        <v>0</v>
      </c>
      <c r="F51" s="155"/>
    </row>
    <row r="52" spans="1:6" ht="13" x14ac:dyDescent="0.3">
      <c r="A52" s="170"/>
      <c r="B52" s="144" t="s">
        <v>23</v>
      </c>
      <c r="C52" s="146"/>
      <c r="D52" s="144">
        <f>+'General Ledger'!AS$129</f>
        <v>0</v>
      </c>
      <c r="E52" s="144">
        <f>+D52+'Kalimat - Words'!E52</f>
        <v>0</v>
      </c>
      <c r="F52" s="155"/>
    </row>
    <row r="53" spans="1:6" ht="13.5" thickBot="1" x14ac:dyDescent="0.35">
      <c r="A53" s="170"/>
      <c r="B53" s="111" t="str">
        <f>+'General Ledger'!AT2</f>
        <v>Other</v>
      </c>
      <c r="C53" s="147"/>
      <c r="D53" s="111">
        <f>+'General Ledger'!AT$129</f>
        <v>0</v>
      </c>
      <c r="E53" s="111">
        <f>+D53+'Kalimat - Words'!E53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170" t="s">
        <v>46</v>
      </c>
      <c r="B58" s="140" t="s">
        <v>6</v>
      </c>
      <c r="C58" s="159"/>
      <c r="D58" s="159"/>
      <c r="E58" s="164">
        <f>'General Ledger'!I127</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70"/>
      <c r="B61" s="249" t="s">
        <v>47</v>
      </c>
      <c r="C61" s="250"/>
      <c r="D61" s="251"/>
      <c r="E61" s="176">
        <f>+E60+E59+E58</f>
        <v>1364</v>
      </c>
      <c r="F61" s="153"/>
    </row>
    <row r="62" spans="1:6" ht="13" x14ac:dyDescent="0.3">
      <c r="A62" s="125"/>
      <c r="E62" s="55"/>
      <c r="F62" s="126"/>
    </row>
    <row r="63" spans="1:6" ht="13.5" thickBot="1" x14ac:dyDescent="0.35">
      <c r="A63" s="125"/>
      <c r="B63" s="2" t="s">
        <v>30</v>
      </c>
      <c r="C63" s="361"/>
      <c r="D63" s="361"/>
      <c r="E63" s="361"/>
      <c r="F63" s="126"/>
    </row>
    <row r="64" spans="1:6" ht="13" thickBot="1" x14ac:dyDescent="0.3">
      <c r="A64" s="132"/>
      <c r="B64" s="99"/>
      <c r="C64" s="99"/>
      <c r="D64" s="99"/>
      <c r="E64" s="99"/>
      <c r="F64" s="133"/>
    </row>
  </sheetData>
  <sheetProtection sheet="1" objects="1" scenarios="1"/>
  <mergeCells count="9">
    <mergeCell ref="A6:B6"/>
    <mergeCell ref="A44:B44"/>
    <mergeCell ref="A56:B56"/>
    <mergeCell ref="C63:E63"/>
    <mergeCell ref="A1:E1"/>
    <mergeCell ref="A2:E2"/>
    <mergeCell ref="A3:B3"/>
    <mergeCell ref="A4:B4"/>
    <mergeCell ref="D5:E5"/>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64"/>
  <sheetViews>
    <sheetView zoomScale="90" zoomScaleNormal="90" workbookViewId="0">
      <pane ySplit="6" topLeftCell="A7" activePane="bottomLeft" state="frozen"/>
      <selection pane="bottomLeft" activeCell="E59" sqref="E59"/>
    </sheetView>
  </sheetViews>
  <sheetFormatPr defaultRowHeight="12.5" x14ac:dyDescent="0.25"/>
  <cols>
    <col min="1" max="1" width="17.54296875" customWidth="1"/>
    <col min="2" max="2" width="26.54296875" customWidth="1"/>
    <col min="3" max="6" width="13.6328125" customWidth="1"/>
  </cols>
  <sheetData>
    <row r="1" spans="1:6" ht="15.5" x14ac:dyDescent="0.35">
      <c r="A1" s="124"/>
      <c r="B1" s="254"/>
      <c r="C1" s="255" t="s">
        <v>0</v>
      </c>
      <c r="D1" s="254"/>
      <c r="E1" s="254"/>
      <c r="F1" s="245"/>
    </row>
    <row r="2" spans="1:6" ht="13.5" thickBot="1" x14ac:dyDescent="0.35">
      <c r="A2" s="125"/>
      <c r="C2" s="248" t="str">
        <f>+'Budget Information'!$B$2</f>
        <v>Type your Community's name here</v>
      </c>
      <c r="F2" s="126"/>
    </row>
    <row r="3" spans="1:6" ht="13" x14ac:dyDescent="0.3">
      <c r="A3" s="362" t="s">
        <v>188</v>
      </c>
      <c r="B3" s="364"/>
      <c r="C3" s="190"/>
      <c r="D3" s="234"/>
      <c r="E3" s="235"/>
      <c r="F3" s="135" t="s">
        <v>31</v>
      </c>
    </row>
    <row r="4" spans="1:6" ht="13.5" thickBot="1" x14ac:dyDescent="0.35">
      <c r="A4" s="365" t="s">
        <v>206</v>
      </c>
      <c r="B4" s="367"/>
      <c r="C4" s="134"/>
      <c r="D4" s="236"/>
      <c r="E4" s="237"/>
      <c r="F4" s="136" t="s">
        <v>4</v>
      </c>
    </row>
    <row r="5" spans="1:6" ht="13.5" thickBot="1" x14ac:dyDescent="0.35">
      <c r="A5" s="232"/>
      <c r="B5" s="233"/>
      <c r="C5" s="135" t="s">
        <v>2</v>
      </c>
      <c r="D5" s="335" t="s">
        <v>4</v>
      </c>
      <c r="E5" s="337"/>
      <c r="F5" s="136" t="s">
        <v>32</v>
      </c>
    </row>
    <row r="6" spans="1:6" ht="13.5" thickBot="1" x14ac:dyDescent="0.35">
      <c r="A6" s="368" t="s">
        <v>35</v>
      </c>
      <c r="B6" s="369"/>
      <c r="C6" s="134" t="s">
        <v>3</v>
      </c>
      <c r="D6" s="107" t="s">
        <v>33</v>
      </c>
      <c r="E6" s="107" t="s">
        <v>2</v>
      </c>
      <c r="F6" s="134" t="s">
        <v>34</v>
      </c>
    </row>
    <row r="7" spans="1:6" ht="13.5" thickBot="1" x14ac:dyDescent="0.35">
      <c r="A7" s="240"/>
      <c r="B7" s="179" t="s">
        <v>5</v>
      </c>
      <c r="C7" s="26"/>
      <c r="D7" s="26"/>
      <c r="E7" s="26"/>
      <c r="F7" s="241"/>
    </row>
    <row r="8" spans="1:6" x14ac:dyDescent="0.25">
      <c r="A8" s="240"/>
      <c r="B8" s="140" t="s">
        <v>6</v>
      </c>
      <c r="C8" s="177"/>
      <c r="D8" s="188"/>
      <c r="E8" s="139">
        <f>+'Budget Information'!D10</f>
        <v>150</v>
      </c>
      <c r="F8" s="189"/>
    </row>
    <row r="9" spans="1:6" ht="13" thickBot="1" x14ac:dyDescent="0.3">
      <c r="A9" s="240"/>
      <c r="B9" s="141" t="s">
        <v>103</v>
      </c>
      <c r="C9" s="181"/>
      <c r="D9" s="215"/>
      <c r="E9" s="111">
        <f>+'Budget Information'!D11</f>
        <v>50</v>
      </c>
      <c r="F9" s="213"/>
    </row>
    <row r="10" spans="1:6" ht="13.5" thickBot="1" x14ac:dyDescent="0.35">
      <c r="A10" s="240"/>
      <c r="B10" s="142" t="s">
        <v>8</v>
      </c>
      <c r="C10" s="182"/>
      <c r="D10" s="216"/>
      <c r="E10" s="148">
        <f>+'Budget Information'!D12</f>
        <v>200</v>
      </c>
      <c r="F10" s="217"/>
    </row>
    <row r="11" spans="1:6" x14ac:dyDescent="0.25">
      <c r="A11" s="240"/>
      <c r="B11" s="1"/>
      <c r="C11" s="26"/>
      <c r="D11" s="26"/>
      <c r="E11" s="26"/>
      <c r="F11" s="241"/>
    </row>
    <row r="12" spans="1:6" ht="13.5" thickBot="1" x14ac:dyDescent="0.35">
      <c r="A12" s="170" t="s">
        <v>9</v>
      </c>
      <c r="B12" s="3"/>
      <c r="C12" s="32"/>
      <c r="D12" s="32"/>
      <c r="E12" s="32"/>
      <c r="F12" s="171"/>
    </row>
    <row r="13" spans="1:6" x14ac:dyDescent="0.25">
      <c r="A13" s="240"/>
      <c r="B13" s="140" t="s">
        <v>10</v>
      </c>
      <c r="C13" s="228">
        <f>+'Budget Information'!C15/19+'Kamal - Perfection'!C13</f>
        <v>7184.2105263157891</v>
      </c>
      <c r="D13" s="139">
        <f>+'General Ledger'!K$150</f>
        <v>0</v>
      </c>
      <c r="E13" s="228">
        <f>D13+'Kamal - Perfection'!E13</f>
        <v>1635</v>
      </c>
      <c r="F13" s="139">
        <f>E13-C13</f>
        <v>-5549.2105263157891</v>
      </c>
    </row>
    <row r="14" spans="1:6" x14ac:dyDescent="0.25">
      <c r="A14" s="240"/>
      <c r="B14" s="151" t="s">
        <v>105</v>
      </c>
      <c r="C14" s="229"/>
      <c r="D14" s="307">
        <f>+'General Ledger'!L$150</f>
        <v>0</v>
      </c>
      <c r="E14" s="227">
        <f>+D14+'Kamal - Perfection'!E14</f>
        <v>24.5</v>
      </c>
      <c r="F14" s="180"/>
    </row>
    <row r="15" spans="1:6" x14ac:dyDescent="0.25">
      <c r="A15" s="240"/>
      <c r="B15" s="151" t="s">
        <v>158</v>
      </c>
      <c r="C15" s="229"/>
      <c r="D15" s="144">
        <f>+'General Ledger'!M$150</f>
        <v>0</v>
      </c>
      <c r="E15" s="227">
        <f>+D15+'Kamal - Perfection'!E15</f>
        <v>0</v>
      </c>
      <c r="F15" s="180"/>
    </row>
    <row r="16" spans="1:6" ht="13" thickBot="1" x14ac:dyDescent="0.3">
      <c r="A16" s="240"/>
      <c r="B16" s="111" t="s">
        <v>57</v>
      </c>
      <c r="C16" s="230"/>
      <c r="D16" s="111">
        <f>+'General Ledger'!N$150</f>
        <v>0</v>
      </c>
      <c r="E16" s="231">
        <f>+D16+'Kamal - Perfection'!E16</f>
        <v>0</v>
      </c>
      <c r="F16" s="181"/>
    </row>
    <row r="17" spans="1:6" ht="13.5" thickBot="1" x14ac:dyDescent="0.35">
      <c r="A17" s="240"/>
      <c r="B17" s="150" t="s">
        <v>36</v>
      </c>
      <c r="C17" s="172">
        <f>+SUM(C13:C16)</f>
        <v>7184.2105263157891</v>
      </c>
      <c r="D17" s="148">
        <f>+SUM(D13:D16)</f>
        <v>0</v>
      </c>
      <c r="E17" s="184">
        <f>+SUM(E13:E16)</f>
        <v>1659.5</v>
      </c>
      <c r="F17" s="148">
        <f>+SUM(F13:F16)</f>
        <v>-5549.2105263157891</v>
      </c>
    </row>
    <row r="18" spans="1:6" ht="13.5" thickBot="1" x14ac:dyDescent="0.35">
      <c r="A18" s="170" t="s">
        <v>13</v>
      </c>
      <c r="B18" s="3"/>
      <c r="C18" s="32"/>
      <c r="D18" s="32"/>
      <c r="E18" s="32"/>
      <c r="F18" s="171"/>
    </row>
    <row r="19" spans="1:6" ht="13" x14ac:dyDescent="0.3">
      <c r="A19" s="170"/>
      <c r="B19" s="139" t="str">
        <f>+'Budget Information'!B24</f>
        <v>Regional Bahá’í Council</v>
      </c>
      <c r="C19" s="139">
        <f>+'Budget Information'!C24/19+'Kamal - Perfection'!C19</f>
        <v>700</v>
      </c>
      <c r="D19" s="139">
        <f>+'General Ledger'!Q$150</f>
        <v>0</v>
      </c>
      <c r="E19" s="139">
        <f>+D19+'Kamal - Perfection'!E19</f>
        <v>100</v>
      </c>
      <c r="F19" s="139">
        <f t="shared" ref="F19:F32" si="0">E19-C19</f>
        <v>-600</v>
      </c>
    </row>
    <row r="20" spans="1:6" ht="13" x14ac:dyDescent="0.3">
      <c r="A20" s="170"/>
      <c r="B20" s="144" t="str">
        <f>+'Budget Information'!B25</f>
        <v>National Bahá'í Fund</v>
      </c>
      <c r="C20" s="144">
        <f>+'Budget Information'!C25/19+'Kamal - Perfection'!C20</f>
        <v>4200</v>
      </c>
      <c r="D20" s="144">
        <f>+'General Ledger'!R$150</f>
        <v>0</v>
      </c>
      <c r="E20" s="144">
        <f>+D20+'Kamal - Perfection'!E20</f>
        <v>210</v>
      </c>
      <c r="F20" s="144">
        <f t="shared" si="0"/>
        <v>-3990</v>
      </c>
    </row>
    <row r="21" spans="1:6" ht="13" x14ac:dyDescent="0.3">
      <c r="A21" s="170"/>
      <c r="B21" s="144" t="str">
        <f>+'Budget Information'!B26</f>
        <v>Continental Bahá'í Fund</v>
      </c>
      <c r="C21" s="144">
        <f>+'Budget Information'!C26/19+'Kamal - Perfection'!C21</f>
        <v>70</v>
      </c>
      <c r="D21" s="144">
        <f>+'General Ledger'!S$150</f>
        <v>0</v>
      </c>
      <c r="E21" s="144">
        <f>+D21+'Kamal - Perfection'!E21</f>
        <v>0</v>
      </c>
      <c r="F21" s="144">
        <f>E21-C21</f>
        <v>-70</v>
      </c>
    </row>
    <row r="22" spans="1:6" ht="13" x14ac:dyDescent="0.3">
      <c r="A22" s="170"/>
      <c r="B22" s="144" t="str">
        <f>+'Budget Information'!B27</f>
        <v>Bahá'í International Fund</v>
      </c>
      <c r="C22" s="144">
        <f>+'Budget Information'!C27/19+'Kamal - Perfection'!C22</f>
        <v>140</v>
      </c>
      <c r="D22" s="144">
        <f>+'General Ledger'!T$150</f>
        <v>0</v>
      </c>
      <c r="E22" s="144">
        <f>+D22+'Kamal - Perfection'!E22</f>
        <v>0</v>
      </c>
      <c r="F22" s="144">
        <f t="shared" si="0"/>
        <v>-140</v>
      </c>
    </row>
    <row r="23" spans="1:6" ht="13" x14ac:dyDescent="0.3">
      <c r="A23" s="170"/>
      <c r="B23" s="144" t="str">
        <f>+'Budget Information'!B28</f>
        <v>Shrine of Abdu'l-Bahá</v>
      </c>
      <c r="C23" s="144">
        <f>+'Budget Information'!C28/19+'Kamal - Perfection'!C23</f>
        <v>350</v>
      </c>
      <c r="D23" s="144">
        <f>+'General Ledger'!U$150</f>
        <v>0</v>
      </c>
      <c r="E23" s="144">
        <f>+D23+'Kamal - Perfection'!E23</f>
        <v>50</v>
      </c>
      <c r="F23" s="144">
        <f t="shared" si="0"/>
        <v>-300</v>
      </c>
    </row>
    <row r="24" spans="1:6" ht="13" x14ac:dyDescent="0.3">
      <c r="A24" s="170"/>
      <c r="B24" s="144" t="str">
        <f>+'Budget Information'!B29</f>
        <v>Administration</v>
      </c>
      <c r="C24" s="144">
        <f>+'Budget Information'!C29/19+'Kamal - Perfection'!C24</f>
        <v>110.52631578947367</v>
      </c>
      <c r="D24" s="144">
        <f>+'General Ledger'!V$150</f>
        <v>0</v>
      </c>
      <c r="E24" s="144">
        <f>+D24+'Kamal - Perfection'!E24</f>
        <v>35.5</v>
      </c>
      <c r="F24" s="144">
        <f t="shared" si="0"/>
        <v>-75.026315789473671</v>
      </c>
    </row>
    <row r="25" spans="1:6" ht="13" x14ac:dyDescent="0.3">
      <c r="A25" s="170"/>
      <c r="B25" s="144" t="str">
        <f>+'Budget Information'!B30</f>
        <v>Scholarships</v>
      </c>
      <c r="C25" s="144">
        <f>+'Budget Information'!C30/19+'Kamal - Perfection'!C25</f>
        <v>36.842105263157897</v>
      </c>
      <c r="D25" s="144">
        <f>+'General Ledger'!W$150</f>
        <v>0</v>
      </c>
      <c r="E25" s="144">
        <f>+D25+'Kamal - Perfection'!E25</f>
        <v>0</v>
      </c>
      <c r="F25" s="144">
        <f t="shared" si="0"/>
        <v>-36.842105263157897</v>
      </c>
    </row>
    <row r="26" spans="1:6" ht="13" x14ac:dyDescent="0.3">
      <c r="A26" s="170"/>
      <c r="B26" s="144" t="str">
        <f>+'Budget Information'!B31</f>
        <v>Education</v>
      </c>
      <c r="C26" s="144">
        <f>+'Budget Information'!C31/19+'Kamal - Perfection'!C26</f>
        <v>0</v>
      </c>
      <c r="D26" s="144">
        <f>+'General Ledger'!X$150</f>
        <v>0</v>
      </c>
      <c r="E26" s="144">
        <f>+D26+'Kamal - Perfection'!E26</f>
        <v>0</v>
      </c>
      <c r="F26" s="144">
        <f t="shared" si="0"/>
        <v>0</v>
      </c>
    </row>
    <row r="27" spans="1:6" ht="13" x14ac:dyDescent="0.3">
      <c r="A27" s="170"/>
      <c r="B27" s="144" t="str">
        <f>+'Budget Information'!B32</f>
        <v>Teaching</v>
      </c>
      <c r="C27" s="144">
        <f>+'Budget Information'!C32/19+'Kamal - Perfection'!C27</f>
        <v>368.42105263157896</v>
      </c>
      <c r="D27" s="144">
        <f>+'General Ledger'!Y$150</f>
        <v>0</v>
      </c>
      <c r="E27" s="144">
        <f>+D27+'Kamal - Perfection'!E27</f>
        <v>0</v>
      </c>
      <c r="F27" s="144">
        <f t="shared" si="0"/>
        <v>-368.42105263157896</v>
      </c>
    </row>
    <row r="28" spans="1:6" ht="13" x14ac:dyDescent="0.3">
      <c r="A28" s="170"/>
      <c r="B28" s="144" t="str">
        <f>+'Budget Information'!B33</f>
        <v>Proclamation</v>
      </c>
      <c r="C28" s="144">
        <f>+'Budget Information'!C33/19+'Kamal - Perfection'!C28</f>
        <v>0</v>
      </c>
      <c r="D28" s="144">
        <f>+'General Ledger'!Z$150</f>
        <v>0</v>
      </c>
      <c r="E28" s="144">
        <f>+D28+'Kamal - Perfection'!E28</f>
        <v>0</v>
      </c>
      <c r="F28" s="144">
        <f>E28-C28</f>
        <v>0</v>
      </c>
    </row>
    <row r="29" spans="1:6" ht="13" x14ac:dyDescent="0.3">
      <c r="A29" s="170"/>
      <c r="B29" s="144" t="str">
        <f>+'Budget Information'!B34</f>
        <v>Area Teaching Committee</v>
      </c>
      <c r="C29" s="144">
        <f>+'Budget Information'!C34/19+'Kamal - Perfection'!C29</f>
        <v>140</v>
      </c>
      <c r="D29" s="144">
        <f>+'General Ledger'!AA$150</f>
        <v>0</v>
      </c>
      <c r="E29" s="144">
        <f>+D29+'Kamal - Perfection'!E29</f>
        <v>0</v>
      </c>
      <c r="F29" s="144">
        <f>E29-C29</f>
        <v>-140</v>
      </c>
    </row>
    <row r="30" spans="1:6" ht="12.75" customHeight="1" x14ac:dyDescent="0.3">
      <c r="A30" s="170"/>
      <c r="B30" s="144" t="str">
        <f>+'Budget Information'!B35</f>
        <v>Regional Bahá’í Center</v>
      </c>
      <c r="C30" s="144">
        <f>+'Budget Information'!C35/19+'Kamal - Perfection'!C30</f>
        <v>700</v>
      </c>
      <c r="D30" s="144">
        <f>+'General Ledger'!AB$150</f>
        <v>0</v>
      </c>
      <c r="E30" s="144">
        <f>+D30+'Kamal - Perfection'!E30</f>
        <v>100</v>
      </c>
      <c r="F30" s="144">
        <f>E30-C30</f>
        <v>-600</v>
      </c>
    </row>
    <row r="31" spans="1:6" ht="13" x14ac:dyDescent="0.3">
      <c r="A31" s="170"/>
      <c r="B31" s="144" t="str">
        <f>+'Budget Information'!B36</f>
        <v>Other Funds</v>
      </c>
      <c r="C31" s="144">
        <f>+'Budget Information'!C36/19+'Kamal - Perfection'!C31</f>
        <v>0</v>
      </c>
      <c r="D31" s="144">
        <f>+'General Ledger'!AC$150</f>
        <v>0</v>
      </c>
      <c r="E31" s="144">
        <f>+D31+'Kamal - Perfection'!E31</f>
        <v>0</v>
      </c>
      <c r="F31" s="144">
        <f>E31-C31</f>
        <v>0</v>
      </c>
    </row>
    <row r="32" spans="1:6" ht="13.5" thickBot="1" x14ac:dyDescent="0.35">
      <c r="A32" s="170"/>
      <c r="B32" s="111" t="str">
        <f>+'Budget Information'!B37</f>
        <v>Other-Misc</v>
      </c>
      <c r="C32" s="144">
        <f>+'Budget Information'!C37/19+'Kamal - Perfection'!C32</f>
        <v>368.42105263157896</v>
      </c>
      <c r="D32" s="144">
        <f>+'General Ledger'!AD$150</f>
        <v>0</v>
      </c>
      <c r="E32" s="111">
        <f>+D32+'Kamal - Perfection'!E32</f>
        <v>0</v>
      </c>
      <c r="F32" s="111">
        <f t="shared" si="0"/>
        <v>-368.42105263157896</v>
      </c>
    </row>
    <row r="33" spans="1:6" ht="13.5" thickBot="1" x14ac:dyDescent="0.35">
      <c r="A33" s="170"/>
      <c r="B33" s="150" t="s">
        <v>13</v>
      </c>
      <c r="C33" s="148">
        <f>SUM(C19:C32)</f>
        <v>7184.2105263157891</v>
      </c>
      <c r="D33" s="148">
        <f>SUM(D19:D32)</f>
        <v>0</v>
      </c>
      <c r="E33" s="148">
        <f>SUM(E19:E32)</f>
        <v>495.5</v>
      </c>
      <c r="F33" s="148">
        <f>SUM(F19:F32)</f>
        <v>-6688.7105263157891</v>
      </c>
    </row>
    <row r="34" spans="1:6" ht="13" x14ac:dyDescent="0.3">
      <c r="A34" s="170"/>
      <c r="B34" s="2"/>
      <c r="C34" s="98"/>
      <c r="D34" s="98"/>
      <c r="E34" s="98"/>
      <c r="F34" s="242"/>
    </row>
    <row r="35" spans="1:6" ht="13.5" thickBot="1" x14ac:dyDescent="0.35">
      <c r="A35" s="170" t="s">
        <v>37</v>
      </c>
      <c r="B35" s="3"/>
      <c r="C35" s="32"/>
      <c r="D35" s="32"/>
      <c r="E35" s="32"/>
      <c r="F35" s="171"/>
    </row>
    <row r="36" spans="1:6" ht="13" x14ac:dyDescent="0.3">
      <c r="A36" s="170"/>
      <c r="B36" s="139" t="s">
        <v>38</v>
      </c>
      <c r="C36" s="189"/>
      <c r="D36" s="139">
        <f>+'General Ledger'!AG$150</f>
        <v>0</v>
      </c>
      <c r="E36" s="139">
        <f>+D36+'Kamal - Perfection'!E36</f>
        <v>0</v>
      </c>
      <c r="F36" s="177"/>
    </row>
    <row r="37" spans="1:6" ht="13" x14ac:dyDescent="0.3">
      <c r="A37" s="170"/>
      <c r="B37" s="144" t="s">
        <v>39</v>
      </c>
      <c r="C37" s="212"/>
      <c r="D37" s="144">
        <f>+'General Ledger'!AH$150</f>
        <v>0</v>
      </c>
      <c r="E37" s="144">
        <f>+D37+'Kamal - Perfection'!E37</f>
        <v>20</v>
      </c>
      <c r="F37" s="180"/>
    </row>
    <row r="38" spans="1:6" ht="13" x14ac:dyDescent="0.3">
      <c r="A38" s="170"/>
      <c r="B38" s="144" t="s">
        <v>40</v>
      </c>
      <c r="C38" s="212"/>
      <c r="D38" s="144">
        <f>+'General Ledger'!AI$150</f>
        <v>0</v>
      </c>
      <c r="E38" s="144">
        <f>+D38+'Kamal - Perfection'!E38</f>
        <v>0</v>
      </c>
      <c r="F38" s="180"/>
    </row>
    <row r="39" spans="1:6" ht="13" x14ac:dyDescent="0.3">
      <c r="A39" s="170"/>
      <c r="B39" s="144" t="s">
        <v>41</v>
      </c>
      <c r="C39" s="212"/>
      <c r="D39" s="144">
        <f>+'General Ledger'!AJ$150</f>
        <v>0</v>
      </c>
      <c r="E39" s="144">
        <f>+D39+'Kamal - Perfection'!E39</f>
        <v>0</v>
      </c>
      <c r="F39" s="180"/>
    </row>
    <row r="40" spans="1:6" ht="13" x14ac:dyDescent="0.3">
      <c r="A40" s="170"/>
      <c r="B40" s="144" t="s">
        <v>23</v>
      </c>
      <c r="C40" s="212"/>
      <c r="D40" s="144">
        <f>+'General Ledger'!AK$150</f>
        <v>0</v>
      </c>
      <c r="E40" s="144">
        <f>+D40+'Kamal - Perfection'!E40</f>
        <v>0</v>
      </c>
      <c r="F40" s="180"/>
    </row>
    <row r="41" spans="1:6" ht="13.5" thickBot="1" x14ac:dyDescent="0.35">
      <c r="A41" s="170"/>
      <c r="B41" s="111" t="str">
        <f>+'General Ledger'!AL2</f>
        <v>Other</v>
      </c>
      <c r="C41" s="213"/>
      <c r="D41" s="111">
        <f>+'General Ledger'!AL$150</f>
        <v>0</v>
      </c>
      <c r="E41" s="111">
        <f>+D41+'Kamal - Perfection'!E41</f>
        <v>0</v>
      </c>
      <c r="F41" s="181"/>
    </row>
    <row r="42" spans="1:6" ht="13.5" thickBot="1" x14ac:dyDescent="0.35">
      <c r="A42" s="170"/>
      <c r="B42" s="138" t="s">
        <v>42</v>
      </c>
      <c r="C42" s="178"/>
      <c r="D42" s="138">
        <f>+SUM(D36:D41)</f>
        <v>0</v>
      </c>
      <c r="E42" s="138">
        <f>+SUM(E36:E41)</f>
        <v>20</v>
      </c>
      <c r="F42" s="178"/>
    </row>
    <row r="43" spans="1:6" ht="13.5" thickBot="1" x14ac:dyDescent="0.35">
      <c r="A43" s="170"/>
      <c r="B43" s="98"/>
      <c r="C43" s="32"/>
      <c r="D43" s="98"/>
      <c r="E43" s="98"/>
      <c r="F43" s="171"/>
    </row>
    <row r="44" spans="1:6" ht="13.5" thickBot="1" x14ac:dyDescent="0.35">
      <c r="A44" s="319" t="s">
        <v>196</v>
      </c>
      <c r="B44" s="320"/>
      <c r="C44" s="178"/>
      <c r="D44" s="138">
        <f>+D42+D17</f>
        <v>0</v>
      </c>
      <c r="E44" s="138">
        <f>+E42+E17</f>
        <v>1679.5</v>
      </c>
      <c r="F44" s="183"/>
    </row>
    <row r="45" spans="1:6" ht="13" x14ac:dyDescent="0.3">
      <c r="A45" s="238"/>
      <c r="B45" s="239"/>
      <c r="C45" s="32"/>
      <c r="D45" s="98"/>
      <c r="E45" s="98"/>
      <c r="F45" s="171"/>
    </row>
    <row r="46" spans="1:6" ht="13" x14ac:dyDescent="0.3">
      <c r="A46" s="238"/>
      <c r="B46" s="239"/>
      <c r="C46" s="32"/>
      <c r="D46" s="98"/>
      <c r="E46" s="98"/>
      <c r="F46" s="171"/>
    </row>
    <row r="47" spans="1:6" ht="13.5" thickBot="1" x14ac:dyDescent="0.35">
      <c r="A47" s="170" t="s">
        <v>43</v>
      </c>
      <c r="B47" s="3"/>
      <c r="C47" s="32"/>
      <c r="D47" s="32"/>
      <c r="E47" s="32"/>
      <c r="F47" s="171"/>
    </row>
    <row r="48" spans="1:6" ht="13" x14ac:dyDescent="0.3">
      <c r="A48" s="170"/>
      <c r="B48" s="139" t="s">
        <v>14</v>
      </c>
      <c r="C48" s="145"/>
      <c r="D48" s="139">
        <f>+'General Ledger'!AO$150</f>
        <v>0</v>
      </c>
      <c r="E48" s="139">
        <f>+D48+'Kamal - Perfection'!E48</f>
        <v>0</v>
      </c>
      <c r="F48" s="154"/>
    </row>
    <row r="49" spans="1:6" ht="13" x14ac:dyDescent="0.3">
      <c r="A49" s="170"/>
      <c r="B49" s="144" t="s">
        <v>15</v>
      </c>
      <c r="C49" s="146"/>
      <c r="D49" s="144">
        <f>+'General Ledger'!AP$150</f>
        <v>0</v>
      </c>
      <c r="E49" s="144">
        <f>+D49+'Kamal - Perfection'!E49</f>
        <v>20</v>
      </c>
      <c r="F49" s="155"/>
    </row>
    <row r="50" spans="1:6" ht="13" x14ac:dyDescent="0.3">
      <c r="A50" s="170"/>
      <c r="B50" s="144" t="s">
        <v>16</v>
      </c>
      <c r="C50" s="146"/>
      <c r="D50" s="144">
        <f>+'General Ledger'!AQ$150</f>
        <v>0</v>
      </c>
      <c r="E50" s="144">
        <f>+D50+'Kamal - Perfection'!E50</f>
        <v>0</v>
      </c>
      <c r="F50" s="155"/>
    </row>
    <row r="51" spans="1:6" ht="13" x14ac:dyDescent="0.3">
      <c r="A51" s="170"/>
      <c r="B51" s="144" t="s">
        <v>17</v>
      </c>
      <c r="C51" s="146"/>
      <c r="D51" s="144">
        <f>+'General Ledger'!AR$150</f>
        <v>0</v>
      </c>
      <c r="E51" s="144">
        <f>+D51+'Kamal - Perfection'!E51</f>
        <v>0</v>
      </c>
      <c r="F51" s="155"/>
    </row>
    <row r="52" spans="1:6" ht="13" x14ac:dyDescent="0.3">
      <c r="A52" s="170"/>
      <c r="B52" s="144" t="s">
        <v>23</v>
      </c>
      <c r="C52" s="146"/>
      <c r="D52" s="144">
        <f>+'General Ledger'!AS$150</f>
        <v>0</v>
      </c>
      <c r="E52" s="144">
        <f>+D52+'Kamal - Perfection'!E52</f>
        <v>0</v>
      </c>
      <c r="F52" s="155"/>
    </row>
    <row r="53" spans="1:6" ht="13.5" thickBot="1" x14ac:dyDescent="0.35">
      <c r="A53" s="170"/>
      <c r="B53" s="111" t="str">
        <f>+'General Ledger'!AT2</f>
        <v>Other</v>
      </c>
      <c r="C53" s="147"/>
      <c r="D53" s="111">
        <f>+'General Ledger'!AT$150</f>
        <v>0</v>
      </c>
      <c r="E53" s="111">
        <f>+D53+'Kamal - Perfection'!E53</f>
        <v>0</v>
      </c>
      <c r="F53" s="156"/>
    </row>
    <row r="54" spans="1:6" ht="13.5" thickBot="1" x14ac:dyDescent="0.35">
      <c r="A54" s="170"/>
      <c r="B54" s="152" t="s">
        <v>44</v>
      </c>
      <c r="C54" s="153"/>
      <c r="D54" s="148">
        <f>SUM(D48:D53)</f>
        <v>0</v>
      </c>
      <c r="E54" s="148">
        <f>SUM(E48:E53)</f>
        <v>20</v>
      </c>
      <c r="F54" s="157"/>
    </row>
    <row r="55" spans="1:6" ht="13" thickBot="1" x14ac:dyDescent="0.3">
      <c r="A55" s="240"/>
      <c r="B55" s="26"/>
      <c r="C55" s="26"/>
      <c r="D55" s="26"/>
      <c r="E55" s="26"/>
      <c r="F55" s="241"/>
    </row>
    <row r="56" spans="1:6" ht="13.5" thickBot="1" x14ac:dyDescent="0.35">
      <c r="A56" s="319" t="s">
        <v>45</v>
      </c>
      <c r="B56" s="360"/>
      <c r="C56" s="149"/>
      <c r="D56" s="149"/>
      <c r="E56" s="174">
        <f>+E10+E44-E33-E54</f>
        <v>1364</v>
      </c>
      <c r="F56" s="169"/>
    </row>
    <row r="57" spans="1:6" ht="13.5" thickBot="1" x14ac:dyDescent="0.35">
      <c r="A57" s="243"/>
      <c r="B57" s="98"/>
      <c r="C57" s="244"/>
      <c r="D57" s="244"/>
      <c r="E57" s="98"/>
      <c r="F57" s="242"/>
    </row>
    <row r="58" spans="1:6" ht="13" x14ac:dyDescent="0.3">
      <c r="A58" s="170" t="s">
        <v>46</v>
      </c>
      <c r="B58" s="140" t="s">
        <v>6</v>
      </c>
      <c r="C58" s="159"/>
      <c r="D58" s="159"/>
      <c r="E58" s="164">
        <f>'General Ledger'!I148</f>
        <v>244</v>
      </c>
      <c r="F58" s="165"/>
    </row>
    <row r="59" spans="1:6" ht="13" x14ac:dyDescent="0.3">
      <c r="A59" s="170"/>
      <c r="B59" s="151" t="s">
        <v>102</v>
      </c>
      <c r="C59" s="160"/>
      <c r="D59" s="160"/>
      <c r="E59" s="247">
        <f>+'General Ledger'!K4+'General Ledger'!K46+'General Ledger'!AM46-'General Ledger'!G46</f>
        <v>1120</v>
      </c>
      <c r="F59" s="166"/>
    </row>
    <row r="60" spans="1:6" ht="13.5" thickBot="1" x14ac:dyDescent="0.35">
      <c r="A60" s="170"/>
      <c r="B60" s="151" t="s">
        <v>7</v>
      </c>
      <c r="C60" s="161"/>
      <c r="D60" s="161"/>
      <c r="E60" s="175"/>
      <c r="F60" s="167"/>
    </row>
    <row r="61" spans="1:6" ht="13.5" thickBot="1" x14ac:dyDescent="0.35">
      <c r="A61" s="170"/>
      <c r="B61" s="249" t="s">
        <v>47</v>
      </c>
      <c r="C61" s="250"/>
      <c r="D61" s="251"/>
      <c r="E61" s="176">
        <f>+E60+E59+E58</f>
        <v>1364</v>
      </c>
      <c r="F61" s="153"/>
    </row>
    <row r="62" spans="1:6" ht="13" x14ac:dyDescent="0.3">
      <c r="A62" s="125"/>
      <c r="E62" s="55"/>
      <c r="F62" s="126"/>
    </row>
    <row r="63" spans="1:6" ht="13.5" thickBot="1" x14ac:dyDescent="0.35">
      <c r="A63" s="125"/>
      <c r="B63" s="30" t="s">
        <v>155</v>
      </c>
      <c r="C63" s="361"/>
      <c r="D63" s="361"/>
      <c r="E63" s="361"/>
      <c r="F63" s="126"/>
    </row>
    <row r="64" spans="1:6" ht="13" thickBot="1" x14ac:dyDescent="0.3">
      <c r="A64" s="132"/>
      <c r="B64" s="99"/>
      <c r="C64" s="99"/>
      <c r="D64" s="99"/>
      <c r="E64" s="99"/>
      <c r="F64" s="133"/>
    </row>
  </sheetData>
  <sheetProtection sheet="1" objects="1" scenarios="1"/>
  <mergeCells count="7">
    <mergeCell ref="A56:B56"/>
    <mergeCell ref="C63:E63"/>
    <mergeCell ref="A3:B3"/>
    <mergeCell ref="A4:B4"/>
    <mergeCell ref="D5:E5"/>
    <mergeCell ref="A6:B6"/>
    <mergeCell ref="A44:B44"/>
  </mergeCells>
  <phoneticPr fontId="13" type="noConversion"/>
  <printOptions horizontalCentered="1"/>
  <pageMargins left="0.75" right="0.75" top="1" bottom="1" header="0.5" footer="0.5"/>
  <pageSetup scale="80" orientation="portrait" horizontalDpi="300" verticalDpi="300" r:id="rId1"/>
  <headerFooter alignWithMargins="0">
    <oddFooter>&amp;L&amp;D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Budget Information</vt:lpstr>
      <vt:lpstr>General Ledger</vt:lpstr>
      <vt:lpstr>Jamal - Beauty</vt:lpstr>
      <vt:lpstr>Azamat - Grandeur</vt:lpstr>
      <vt:lpstr>Nur - Light</vt:lpstr>
      <vt:lpstr>Rahmat - Mercy</vt:lpstr>
      <vt:lpstr>Kalimat - Words</vt:lpstr>
      <vt:lpstr>Kamal - Perfection</vt:lpstr>
      <vt:lpstr>Asma' - Names</vt:lpstr>
      <vt:lpstr>Izzat - Might</vt:lpstr>
      <vt:lpstr>Mashiyyat - Will</vt:lpstr>
      <vt:lpstr>Ilm - Knowledge</vt:lpstr>
      <vt:lpstr> Qudrat - Power</vt:lpstr>
      <vt:lpstr>Qawl - Speech</vt:lpstr>
      <vt:lpstr>Masa'il - Questions</vt:lpstr>
      <vt:lpstr>Sharaf - Honor</vt:lpstr>
      <vt:lpstr>Sultan - Sovereignty</vt:lpstr>
      <vt:lpstr>Mulk - Dominion</vt:lpstr>
      <vt:lpstr>Ala - Loftiness</vt:lpstr>
      <vt:lpstr> Baha - Splendor</vt:lpstr>
      <vt:lpstr>Jalal - Glory</vt:lpstr>
      <vt:lpstr>Rec#101-500</vt:lpstr>
      <vt:lpstr>' Baha - Splendor'!Print_Area</vt:lpstr>
      <vt:lpstr>' Qudrat - Power'!Print_Area</vt:lpstr>
      <vt:lpstr>'Ala - Loftiness'!Print_Area</vt:lpstr>
      <vt:lpstr>'Azamat - Grandeur'!Print_Area</vt:lpstr>
      <vt:lpstr>'Budget Information'!Print_Area</vt:lpstr>
      <vt:lpstr>'Ilm - Knowledge'!Print_Area</vt:lpstr>
      <vt:lpstr>'Izzat - Might'!Print_Area</vt:lpstr>
      <vt:lpstr>'Jalal - Glory'!Print_Area</vt:lpstr>
      <vt:lpstr>'Jamal - Beauty'!Print_Area</vt:lpstr>
      <vt:lpstr>'Kalimat - Words'!Print_Area</vt:lpstr>
      <vt:lpstr>'Kamal - Perfection'!Print_Area</vt:lpstr>
      <vt:lpstr>'Masa''il - Questions'!Print_Area</vt:lpstr>
      <vt:lpstr>'Mashiyyat - Will'!Print_Area</vt:lpstr>
      <vt:lpstr>'Mulk - Dominion'!Print_Area</vt:lpstr>
      <vt:lpstr>'Nur - Light'!Print_Area</vt:lpstr>
      <vt:lpstr>'Qawl - Speech'!Print_Area</vt:lpstr>
      <vt:lpstr>'Rahmat - Mercy'!Print_Area</vt:lpstr>
      <vt:lpstr>'Rec#101-500'!Print_Area</vt:lpstr>
      <vt:lpstr>'Sharaf - Honor'!Print_Area</vt:lpstr>
      <vt:lpstr>'Sultan - Sovereignty'!Print_Area</vt:lpstr>
      <vt:lpstr>'General Ledger'!Print_Titles</vt:lpstr>
    </vt:vector>
  </TitlesOfParts>
  <Company>Baha'i National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User</dc:creator>
  <cp:lastModifiedBy>Doug Minard</cp:lastModifiedBy>
  <cp:lastPrinted>2021-04-14T17:18:15Z</cp:lastPrinted>
  <dcterms:created xsi:type="dcterms:W3CDTF">1999-05-25T21:36:53Z</dcterms:created>
  <dcterms:modified xsi:type="dcterms:W3CDTF">2024-04-30T18:09:36Z</dcterms:modified>
</cp:coreProperties>
</file>